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79115\Desktop\"/>
    </mc:Choice>
  </mc:AlternateContent>
  <bookViews>
    <workbookView xWindow="0" yWindow="0" windowWidth="7476" windowHeight="280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" l="1"/>
  <c r="F177" i="1"/>
  <c r="G177" i="1"/>
  <c r="H177" i="1"/>
  <c r="I177" i="1"/>
  <c r="J177" i="1"/>
  <c r="K177" i="1"/>
  <c r="E179" i="1"/>
  <c r="F179" i="1"/>
  <c r="G179" i="1"/>
  <c r="H179" i="1"/>
  <c r="I179" i="1"/>
  <c r="J179" i="1"/>
  <c r="K179" i="1"/>
  <c r="E180" i="1"/>
  <c r="K180" i="1"/>
  <c r="E181" i="1"/>
  <c r="F181" i="1"/>
  <c r="G181" i="1"/>
  <c r="H181" i="1"/>
  <c r="I181" i="1"/>
  <c r="J181" i="1"/>
  <c r="K181" i="1"/>
  <c r="E158" i="1"/>
  <c r="K158" i="1"/>
  <c r="E160" i="1"/>
  <c r="F160" i="1"/>
  <c r="G160" i="1"/>
  <c r="H160" i="1"/>
  <c r="I160" i="1"/>
  <c r="J160" i="1"/>
  <c r="K160" i="1"/>
  <c r="E161" i="1"/>
  <c r="F161" i="1"/>
  <c r="G161" i="1"/>
  <c r="H161" i="1"/>
  <c r="I161" i="1"/>
  <c r="J161" i="1"/>
  <c r="K161" i="1"/>
  <c r="E162" i="1"/>
  <c r="F162" i="1"/>
  <c r="G162" i="1"/>
  <c r="H162" i="1"/>
  <c r="I162" i="1"/>
  <c r="J162" i="1"/>
  <c r="K162" i="1"/>
  <c r="H143" i="1"/>
  <c r="K142" i="1"/>
  <c r="E142" i="1"/>
  <c r="K139" i="1"/>
  <c r="E139" i="1"/>
  <c r="E120" i="1"/>
  <c r="F120" i="1"/>
  <c r="G120" i="1"/>
  <c r="H120" i="1"/>
  <c r="I120" i="1"/>
  <c r="J120" i="1"/>
  <c r="K120" i="1"/>
  <c r="E122" i="1"/>
  <c r="F122" i="1"/>
  <c r="G122" i="1"/>
  <c r="H122" i="1"/>
  <c r="I122" i="1"/>
  <c r="J122" i="1"/>
  <c r="K122" i="1"/>
  <c r="E123" i="1"/>
  <c r="F123" i="1"/>
  <c r="G123" i="1"/>
  <c r="H123" i="1"/>
  <c r="I123" i="1"/>
  <c r="J123" i="1"/>
  <c r="K123" i="1"/>
  <c r="E124" i="1"/>
  <c r="F124" i="1"/>
  <c r="G124" i="1"/>
  <c r="H124" i="1"/>
  <c r="I124" i="1"/>
  <c r="J124" i="1"/>
  <c r="K124" i="1"/>
  <c r="F101" i="1"/>
  <c r="G101" i="1"/>
  <c r="H101" i="1"/>
  <c r="I101" i="1"/>
  <c r="J101" i="1"/>
  <c r="K101" i="1"/>
  <c r="E82" i="1"/>
  <c r="F82" i="1"/>
  <c r="G82" i="1"/>
  <c r="H82" i="1"/>
  <c r="I82" i="1"/>
  <c r="J82" i="1"/>
  <c r="K82" i="1"/>
  <c r="E84" i="1"/>
  <c r="F84" i="1"/>
  <c r="G84" i="1"/>
  <c r="H84" i="1"/>
  <c r="I84" i="1"/>
  <c r="J84" i="1"/>
  <c r="K84" i="1"/>
  <c r="E85" i="1"/>
  <c r="F85" i="1"/>
  <c r="G85" i="1"/>
  <c r="H85" i="1"/>
  <c r="I85" i="1"/>
  <c r="J85" i="1"/>
  <c r="K85" i="1"/>
  <c r="E86" i="1"/>
  <c r="F86" i="1"/>
  <c r="G86" i="1"/>
  <c r="H86" i="1"/>
  <c r="I86" i="1"/>
  <c r="J86" i="1"/>
  <c r="K86" i="1"/>
  <c r="E63" i="1"/>
  <c r="F63" i="1"/>
  <c r="G63" i="1"/>
  <c r="H63" i="1"/>
  <c r="I63" i="1"/>
  <c r="J63" i="1"/>
  <c r="K63" i="1"/>
  <c r="E65" i="1"/>
  <c r="K65" i="1"/>
  <c r="E67" i="1"/>
  <c r="F67" i="1"/>
  <c r="G67" i="1"/>
  <c r="H67" i="1"/>
  <c r="I67" i="1"/>
  <c r="J67" i="1"/>
  <c r="K67" i="1"/>
  <c r="E44" i="1"/>
  <c r="F44" i="1"/>
  <c r="G44" i="1"/>
  <c r="H44" i="1"/>
  <c r="I44" i="1"/>
  <c r="J44" i="1"/>
  <c r="K44" i="1"/>
  <c r="E46" i="1"/>
  <c r="F46" i="1"/>
  <c r="G46" i="1"/>
  <c r="H46" i="1"/>
  <c r="I46" i="1"/>
  <c r="J46" i="1"/>
  <c r="K46" i="1"/>
  <c r="E47" i="1"/>
  <c r="G47" i="1"/>
  <c r="H47" i="1"/>
  <c r="I47" i="1"/>
  <c r="J47" i="1"/>
  <c r="K47" i="1"/>
  <c r="E25" i="1"/>
  <c r="G25" i="1"/>
  <c r="H25" i="1"/>
  <c r="I25" i="1"/>
  <c r="J25" i="1"/>
  <c r="K25" i="1"/>
  <c r="E27" i="1"/>
  <c r="G27" i="1"/>
  <c r="H27" i="1"/>
  <c r="I27" i="1"/>
  <c r="J27" i="1"/>
  <c r="K27" i="1"/>
  <c r="E28" i="1"/>
  <c r="G28" i="1"/>
  <c r="H28" i="1"/>
  <c r="I28" i="1"/>
  <c r="J28" i="1"/>
  <c r="K28" i="1"/>
  <c r="E29" i="1"/>
  <c r="G29" i="1"/>
  <c r="H29" i="1"/>
  <c r="I29" i="1"/>
  <c r="J29" i="1"/>
  <c r="K29" i="1"/>
  <c r="E8" i="1"/>
  <c r="F8" i="1"/>
  <c r="G8" i="1"/>
  <c r="H8" i="1"/>
  <c r="I8" i="1"/>
  <c r="J8" i="1"/>
  <c r="K8" i="1"/>
  <c r="E9" i="1"/>
  <c r="F9" i="1"/>
  <c r="G9" i="1"/>
  <c r="H9" i="1"/>
  <c r="I9" i="1"/>
  <c r="J9" i="1"/>
  <c r="K9" i="1"/>
  <c r="E10" i="1"/>
  <c r="F10" i="1"/>
  <c r="G10" i="1"/>
  <c r="H10" i="1"/>
  <c r="I10" i="1"/>
  <c r="J10" i="1"/>
  <c r="K10" i="1"/>
  <c r="E7" i="1"/>
  <c r="F7" i="1"/>
  <c r="G7" i="1"/>
  <c r="H7" i="1"/>
  <c r="I7" i="1"/>
  <c r="J7" i="1"/>
  <c r="K7" i="1"/>
  <c r="E6" i="1"/>
  <c r="F6" i="1"/>
  <c r="G6" i="1"/>
  <c r="H6" i="1"/>
  <c r="I6" i="1"/>
  <c r="J6" i="1"/>
  <c r="K6" i="1"/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B176" i="1"/>
  <c r="A176" i="1"/>
  <c r="J175" i="1"/>
  <c r="I175" i="1"/>
  <c r="H175" i="1"/>
  <c r="G175" i="1"/>
  <c r="F175" i="1"/>
  <c r="B166" i="1"/>
  <c r="A166" i="1"/>
  <c r="B157" i="1"/>
  <c r="A157" i="1"/>
  <c r="J156" i="1"/>
  <c r="I156" i="1"/>
  <c r="H156" i="1"/>
  <c r="G156" i="1"/>
  <c r="F156" i="1"/>
  <c r="B147" i="1"/>
  <c r="A147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F100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B81" i="1"/>
  <c r="A81" i="1"/>
  <c r="J80" i="1"/>
  <c r="I80" i="1"/>
  <c r="H80" i="1"/>
  <c r="G80" i="1"/>
  <c r="F80" i="1"/>
  <c r="B71" i="1"/>
  <c r="A71" i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43" i="1" l="1"/>
  <c r="I43" i="1"/>
  <c r="H43" i="1"/>
  <c r="G43" i="1"/>
  <c r="F43" i="1"/>
  <c r="G62" i="1"/>
  <c r="F119" i="1"/>
  <c r="F138" i="1"/>
  <c r="I24" i="1"/>
  <c r="F24" i="1"/>
  <c r="J24" i="1"/>
  <c r="H24" i="1"/>
  <c r="G24" i="1"/>
  <c r="J146" i="1" l="1"/>
  <c r="J157" i="1" s="1"/>
  <c r="J70" i="1"/>
  <c r="I146" i="1"/>
  <c r="I157" i="1" s="1"/>
  <c r="I70" i="1"/>
  <c r="H146" i="1"/>
  <c r="H157" i="1" s="1"/>
  <c r="H70" i="1"/>
  <c r="G146" i="1"/>
  <c r="G157" i="1" s="1"/>
  <c r="G70" i="1"/>
  <c r="F146" i="1"/>
  <c r="F157" i="1" s="1"/>
  <c r="F70" i="1"/>
  <c r="J81" i="1" l="1"/>
  <c r="J165" i="1"/>
  <c r="J176" i="1" s="1"/>
  <c r="I165" i="1"/>
  <c r="I176" i="1" s="1"/>
  <c r="I81" i="1"/>
  <c r="H165" i="1"/>
  <c r="H176" i="1" s="1"/>
  <c r="H81" i="1"/>
  <c r="G165" i="1"/>
  <c r="G176" i="1" s="1"/>
  <c r="G81" i="1"/>
  <c r="F165" i="1"/>
  <c r="F176" i="1" s="1"/>
  <c r="F81" i="1"/>
  <c r="J184" i="1" l="1"/>
  <c r="J195" i="1" s="1"/>
  <c r="J196" i="1" s="1"/>
  <c r="I184" i="1"/>
  <c r="I195" i="1" s="1"/>
  <c r="I196" i="1" s="1"/>
  <c r="H184" i="1"/>
  <c r="H195" i="1" s="1"/>
  <c r="H196" i="1"/>
  <c r="G184" i="1"/>
  <c r="G195" i="1" s="1"/>
  <c r="G196" i="1" s="1"/>
  <c r="F184" i="1"/>
  <c r="F195" i="1" s="1"/>
  <c r="F196" i="1" s="1"/>
</calcChain>
</file>

<file path=xl/sharedStrings.xml><?xml version="1.0" encoding="utf-8"?>
<sst xmlns="http://schemas.openxmlformats.org/spreadsheetml/2006/main" count="195" uniqueCount="50">
  <si>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</si>
  <si>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</si>
  <si>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</si>
  <si>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</si>
  <si>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</si>
  <si>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</si>
  <si>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</si>
  <si>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</si>
  <si>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</si>
  <si>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</si>
  <si>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</si>
  <si>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</si>
  <si>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</si>
  <si>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</si>
  <si>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</si>
  <si>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</si>
  <si>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</si>
  <si>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</si>
  <si>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</si>
  <si>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</si>
  <si>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</si>
  <si>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</si>
  <si>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</si>
  <si>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</si>
  <si>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</si>
  <si>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</si>
  <si>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</si>
  <si>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</si>
  <si>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</si>
  <si>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</si>
  <si>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</si>
  <si>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</si>
  <si>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</si>
  <si>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</si>
  <si>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</si>
  <si>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</si>
  <si>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</si>
  <si>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</si>
  <si>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</si>
  <si>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</si>
  <si>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Е.Ю.Селянинова</t>
  </si>
  <si>
    <t>Коржики молочные</t>
  </si>
  <si>
    <t>Хлеб пшеничный</t>
  </si>
  <si>
    <t>масло</t>
  </si>
  <si>
    <t>конд.изд</t>
  </si>
  <si>
    <t>Яблоко</t>
  </si>
  <si>
    <t>Чай с лимоном и сахаром</t>
  </si>
  <si>
    <t>Какао на сгущенном молоке</t>
  </si>
  <si>
    <t>Апельсин</t>
  </si>
  <si>
    <t>Каша рисовая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</si>
</sst>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1" activePane="bottomRight" state="frozen"/>
      <selection pane="topRight" activeCell="E1" sqref="E1"/>
      <selection pane="bottomLeft" activeCell="A6" sqref="A6"/>
      <selection pane="bottomRight" activeCell="K110" sqref="K110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tr">
        <f>Лист1!E6</f>
        <v>Каша пшеничная молочная</v>
      </c>
      <c r="F6" s="40">
        <f>Лист1!F6</f>
        <v>200</v>
      </c>
      <c r="G6" s="40">
        <f>Лист1!G6</f>
        <v>7.4</v>
      </c>
      <c r="H6" s="40">
        <f>Лист1!H6</f>
        <v>8.4</v>
      </c>
      <c r="I6" s="40">
        <f>Лист1!I6</f>
        <v>36.200000000000003</v>
      </c>
      <c r="J6" s="40">
        <f>Лист1!J6</f>
        <v>247</v>
      </c>
      <c r="K6" s="41">
        <f>Лист1!K6</f>
        <v>209</v>
      </c>
      <c r="L6" s="40"/>
    </row>
    <row r="7" spans="1:12" ht="14.4" x14ac:dyDescent="0.3">
      <c r="A7" s="23"/>
      <c r="B7" s="15"/>
      <c r="C7" s="11"/>
      <c r="D7" s="6" t="s">
        <v>43</v>
      </c>
      <c r="E7" s="42" t="str">
        <f>Лист1!E7</f>
        <v>Масло сливочное</v>
      </c>
      <c r="F7" s="43">
        <f>Лист1!F7</f>
        <v>10</v>
      </c>
      <c r="G7" s="43">
        <f>Лист1!G7</f>
        <v>0.1</v>
      </c>
      <c r="H7" s="43">
        <f>Лист1!H7</f>
        <v>8.3000000000000007</v>
      </c>
      <c r="I7" s="43">
        <f>Лист1!I7</f>
        <v>0.1</v>
      </c>
      <c r="J7" s="43">
        <f>Лист1!J7</f>
        <v>75</v>
      </c>
      <c r="K7" s="44">
        <f>Лист1!K7</f>
        <v>1.3</v>
      </c>
      <c r="L7" s="43"/>
    </row>
    <row r="8" spans="1:12" ht="14.4" x14ac:dyDescent="0.3">
      <c r="A8" s="23"/>
      <c r="B8" s="15"/>
      <c r="C8" s="11"/>
      <c r="D8" s="7" t="s">
        <v>22</v>
      </c>
      <c r="E8" s="42" t="str">
        <f>Лист1!E8</f>
        <v>Чай  с лимоном и сахаром</v>
      </c>
      <c r="F8" s="43">
        <f>Лист1!F8</f>
        <v>200</v>
      </c>
      <c r="G8" s="43">
        <f>Лист1!G8</f>
        <v>0.2</v>
      </c>
      <c r="H8" s="43">
        <f>Лист1!H8</f>
        <v>0</v>
      </c>
      <c r="I8" s="43">
        <f>Лист1!I8</f>
        <v>9.3000000000000007</v>
      </c>
      <c r="J8" s="43">
        <f>Лист1!J8</f>
        <v>38</v>
      </c>
      <c r="K8" s="44">
        <f>Лист1!K8</f>
        <v>302</v>
      </c>
      <c r="L8" s="43"/>
    </row>
    <row r="9" spans="1:12" ht="14.4" x14ac:dyDescent="0.3">
      <c r="A9" s="23"/>
      <c r="B9" s="15"/>
      <c r="C9" s="11"/>
      <c r="D9" s="7" t="s">
        <v>23</v>
      </c>
      <c r="E9" s="42" t="str">
        <f>Лист1!E9</f>
        <v>Хлеб пшеничный</v>
      </c>
      <c r="F9" s="43">
        <f>Лист1!F9</f>
        <v>100</v>
      </c>
      <c r="G9" s="43">
        <f>Лист1!G9</f>
        <v>7.9</v>
      </c>
      <c r="H9" s="43">
        <f>Лист1!H9</f>
        <v>1</v>
      </c>
      <c r="I9" s="43">
        <f>Лист1!I9</f>
        <v>48.3</v>
      </c>
      <c r="J9" s="43">
        <f>Лист1!J9</f>
        <v>246</v>
      </c>
      <c r="K9" s="44">
        <f>Лист1!K9</f>
        <v>1.5</v>
      </c>
      <c r="L9" s="43"/>
    </row>
    <row r="10" spans="1:12" ht="14.4" x14ac:dyDescent="0.3">
      <c r="A10" s="23"/>
      <c r="B10" s="15"/>
      <c r="C10" s="11"/>
      <c r="D10" s="7" t="s">
        <v>24</v>
      </c>
      <c r="E10" s="42" t="str">
        <f>Лист1!E10</f>
        <v>Мандарин</v>
      </c>
      <c r="F10" s="43">
        <f>Лист1!F10</f>
        <v>100</v>
      </c>
      <c r="G10" s="43">
        <f>Лист1!G10</f>
        <v>0.8</v>
      </c>
      <c r="H10" s="43">
        <f>Лист1!H10</f>
        <v>0</v>
      </c>
      <c r="I10" s="43">
        <f>Лист1!I10</f>
        <v>7.5</v>
      </c>
      <c r="J10" s="43">
        <f>Лист1!J10</f>
        <v>40</v>
      </c>
      <c r="K10" s="44">
        <f>Лист1!K10</f>
        <v>341</v>
      </c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610</v>
      </c>
      <c r="G13" s="19">
        <f t="shared" ref="G13:J13" si="0">SUM(G6:G12)</f>
        <v>16.400000000000002</v>
      </c>
      <c r="H13" s="19">
        <f t="shared" si="0"/>
        <v>17.700000000000003</v>
      </c>
      <c r="I13" s="19">
        <f t="shared" si="0"/>
        <v>101.4</v>
      </c>
      <c r="J13" s="19">
        <f t="shared" si="0"/>
        <v>646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610</v>
      </c>
      <c r="G24" s="32">
        <f t="shared" ref="G24:J24" si="4">G13+G23</f>
        <v>16.400000000000002</v>
      </c>
      <c r="H24" s="32">
        <f t="shared" si="4"/>
        <v>17.700000000000003</v>
      </c>
      <c r="I24" s="32">
        <f t="shared" si="4"/>
        <v>101.4</v>
      </c>
      <c r="J24" s="32">
        <f t="shared" si="4"/>
        <v>646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tr">
        <f>Лист1!E14</f>
        <v>Сырники из творога</v>
      </c>
      <c r="F25" s="40">
        <v>200</v>
      </c>
      <c r="G25" s="40">
        <f>Лист1!G14</f>
        <v>42.3</v>
      </c>
      <c r="H25" s="40">
        <f>Лист1!H14</f>
        <v>8.6</v>
      </c>
      <c r="I25" s="40">
        <f>Лист1!I14</f>
        <v>50.5</v>
      </c>
      <c r="J25" s="40">
        <f>Лист1!J14</f>
        <v>452</v>
      </c>
      <c r="K25" s="41">
        <f>Лист1!K14</f>
        <v>241</v>
      </c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tr">
        <f>Лист1!E16</f>
        <v>Чай с сахаром</v>
      </c>
      <c r="F27" s="43">
        <v>200</v>
      </c>
      <c r="G27" s="43">
        <f>Лист1!G16</f>
        <v>0.2</v>
      </c>
      <c r="H27" s="43">
        <f>Лист1!H16</f>
        <v>0</v>
      </c>
      <c r="I27" s="43">
        <f>Лист1!I16</f>
        <v>9.1</v>
      </c>
      <c r="J27" s="43">
        <f>Лист1!J16</f>
        <v>36</v>
      </c>
      <c r="K27" s="44">
        <f>Лист1!K16</f>
        <v>241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tr">
        <f>Лист1!E17</f>
        <v>Хлеб пшеничный</v>
      </c>
      <c r="F28" s="43">
        <v>100</v>
      </c>
      <c r="G28" s="43">
        <f>Лист1!G17</f>
        <v>7.9</v>
      </c>
      <c r="H28" s="43">
        <f>Лист1!H17</f>
        <v>1</v>
      </c>
      <c r="I28" s="43">
        <f>Лист1!I17</f>
        <v>48.3</v>
      </c>
      <c r="J28" s="43">
        <f>Лист1!J17</f>
        <v>246</v>
      </c>
      <c r="K28" s="44">
        <f>Лист1!K17</f>
        <v>1.5</v>
      </c>
      <c r="L28" s="43"/>
    </row>
    <row r="29" spans="1:12" ht="14.4" x14ac:dyDescent="0.3">
      <c r="A29" s="14"/>
      <c r="B29" s="15"/>
      <c r="C29" s="11"/>
      <c r="D29" s="7" t="s">
        <v>24</v>
      </c>
      <c r="E29" s="42" t="str">
        <f>Лист1!E18</f>
        <v>Апельсин</v>
      </c>
      <c r="F29" s="43">
        <v>100</v>
      </c>
      <c r="G29" s="43">
        <f>Лист1!G18</f>
        <v>0.9</v>
      </c>
      <c r="H29" s="43">
        <f>Лист1!H18</f>
        <v>0</v>
      </c>
      <c r="I29" s="43">
        <f>Лист1!I18</f>
        <v>10.6</v>
      </c>
      <c r="J29" s="43">
        <f>Лист1!J18</f>
        <v>40</v>
      </c>
      <c r="K29" s="44">
        <f>Лист1!K18</f>
        <v>0</v>
      </c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600</v>
      </c>
      <c r="G32" s="19">
        <f t="shared" ref="G32" si="6">SUM(G25:G31)</f>
        <v>51.3</v>
      </c>
      <c r="H32" s="19">
        <f t="shared" ref="H32" si="7">SUM(H25:H31)</f>
        <v>9.6</v>
      </c>
      <c r="I32" s="19">
        <f t="shared" ref="I32" si="8">SUM(I25:I31)</f>
        <v>118.5</v>
      </c>
      <c r="J32" s="19">
        <f t="shared" ref="J32:L32" si="9">SUM(J25:J31)</f>
        <v>774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600</v>
      </c>
      <c r="G43" s="32">
        <f t="shared" ref="G43" si="14">G32+G42</f>
        <v>51.3</v>
      </c>
      <c r="H43" s="32">
        <f t="shared" ref="H43" si="15">H32+H42</f>
        <v>9.6</v>
      </c>
      <c r="I43" s="32">
        <f t="shared" ref="I43" si="16">I32+I42</f>
        <v>118.5</v>
      </c>
      <c r="J43" s="32">
        <f t="shared" ref="J43:L43" si="17">J32+J42</f>
        <v>774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tr">
        <f>Лист1!E22</f>
        <v>Каша рисовая молочная</v>
      </c>
      <c r="F44" s="40">
        <f>Лист1!F22</f>
        <v>200</v>
      </c>
      <c r="G44" s="40">
        <f>Лист1!G22</f>
        <v>5</v>
      </c>
      <c r="H44" s="40">
        <f>Лист1!H22</f>
        <v>8.1</v>
      </c>
      <c r="I44" s="40">
        <f>Лист1!I22</f>
        <v>30.7</v>
      </c>
      <c r="J44" s="40">
        <f>Лист1!J22</f>
        <v>218</v>
      </c>
      <c r="K44" s="41">
        <f>Лист1!K22</f>
        <v>207</v>
      </c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tr">
        <f>Лист1!E24</f>
        <v>Кофейный напиток на молоке сгущенном</v>
      </c>
      <c r="F46" s="43">
        <f>Лист1!F24</f>
        <v>200</v>
      </c>
      <c r="G46" s="43">
        <f>Лист1!G24</f>
        <v>3</v>
      </c>
      <c r="H46" s="43">
        <f>Лист1!H24</f>
        <v>3</v>
      </c>
      <c r="I46" s="43">
        <f>Лист1!I24</f>
        <v>23.4</v>
      </c>
      <c r="J46" s="43">
        <f>Лист1!J24</f>
        <v>128</v>
      </c>
      <c r="K46" s="44">
        <f>Лист1!K24</f>
        <v>305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tr">
        <f>Лист1!E25</f>
        <v>Хлеб пшеничный</v>
      </c>
      <c r="F47" s="43">
        <v>100</v>
      </c>
      <c r="G47" s="43">
        <f>Лист1!G25</f>
        <v>7.9</v>
      </c>
      <c r="H47" s="43">
        <f>Лист1!H25</f>
        <v>1</v>
      </c>
      <c r="I47" s="43">
        <f>Лист1!I25</f>
        <v>48.3</v>
      </c>
      <c r="J47" s="43">
        <f>Лист1!J25</f>
        <v>246</v>
      </c>
      <c r="K47" s="44">
        <f>Лист1!K25</f>
        <v>1.5</v>
      </c>
      <c r="L47" s="43"/>
    </row>
    <row r="48" spans="1:12" ht="14.4" x14ac:dyDescent="0.3">
      <c r="A48" s="23"/>
      <c r="B48" s="15"/>
      <c r="C48" s="11"/>
      <c r="D48" s="7" t="s">
        <v>24</v>
      </c>
      <c r="E48" s="42" t="s">
        <v>45</v>
      </c>
      <c r="F48" s="43">
        <v>100</v>
      </c>
      <c r="G48" s="43">
        <v>0.4</v>
      </c>
      <c r="H48" s="43">
        <v>0.4</v>
      </c>
      <c r="I48" s="43">
        <v>9.8000000000000007</v>
      </c>
      <c r="J48" s="43">
        <v>47</v>
      </c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16.3</v>
      </c>
      <c r="H51" s="19">
        <f t="shared" ref="H51" si="19">SUM(H44:H50)</f>
        <v>12.5</v>
      </c>
      <c r="I51" s="19">
        <f t="shared" ref="I51" si="20">SUM(I44:I50)</f>
        <v>112.19999999999999</v>
      </c>
      <c r="J51" s="19">
        <f t="shared" ref="J51:L51" si="21">SUM(J44:J50)</f>
        <v>639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600</v>
      </c>
      <c r="G62" s="32">
        <f t="shared" ref="G62" si="26">G51+G61</f>
        <v>16.3</v>
      </c>
      <c r="H62" s="32">
        <f t="shared" ref="H62" si="27">H51+H61</f>
        <v>12.5</v>
      </c>
      <c r="I62" s="32">
        <f t="shared" ref="I62" si="28">I51+I61</f>
        <v>112.19999999999999</v>
      </c>
      <c r="J62" s="32">
        <f t="shared" ref="J62:L62" si="29">J51+J61</f>
        <v>639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tr">
        <f>Лист1!E30</f>
        <v>Каша пшенная молочная</v>
      </c>
      <c r="F63" s="40">
        <f>Лист1!F30</f>
        <v>200</v>
      </c>
      <c r="G63" s="40">
        <f>Лист1!G30</f>
        <v>7.4</v>
      </c>
      <c r="H63" s="40">
        <f>Лист1!H30</f>
        <v>9.1</v>
      </c>
      <c r="I63" s="40">
        <f>Лист1!I30</f>
        <v>33.299999999999997</v>
      </c>
      <c r="J63" s="40">
        <f>Лист1!J30</f>
        <v>248</v>
      </c>
      <c r="K63" s="41">
        <f>Лист1!K30</f>
        <v>208</v>
      </c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tr">
        <f>Лист1!E32</f>
        <v>Чай  с лимоном и сахаром</v>
      </c>
      <c r="F65" s="43">
        <v>200</v>
      </c>
      <c r="G65" s="43">
        <v>0.2</v>
      </c>
      <c r="H65" s="43">
        <v>0</v>
      </c>
      <c r="I65" s="43">
        <v>9.3000000000000007</v>
      </c>
      <c r="J65" s="43">
        <v>38</v>
      </c>
      <c r="K65" s="44">
        <f>Лист1!K32</f>
        <v>302</v>
      </c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 t="str">
        <f>Лист1!E34</f>
        <v>Яблоко</v>
      </c>
      <c r="F67" s="43">
        <f>Лист1!F34</f>
        <v>200</v>
      </c>
      <c r="G67" s="43">
        <f>Лист1!G34</f>
        <v>0.8</v>
      </c>
      <c r="H67" s="43">
        <f>Лист1!H34</f>
        <v>0.8</v>
      </c>
      <c r="I67" s="43">
        <f>Лист1!I34</f>
        <v>19.600000000000001</v>
      </c>
      <c r="J67" s="43">
        <f>Лист1!J34</f>
        <v>94</v>
      </c>
      <c r="K67" s="44">
        <f>Лист1!K34</f>
        <v>234</v>
      </c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600</v>
      </c>
      <c r="G70" s="19">
        <f t="shared" ref="G70" si="30">SUM(G63:G69)</f>
        <v>8.4</v>
      </c>
      <c r="H70" s="19">
        <f t="shared" ref="H70" si="31">SUM(H63:H69)</f>
        <v>9.9</v>
      </c>
      <c r="I70" s="19">
        <f t="shared" ref="I70" si="32">SUM(I63:I69)</f>
        <v>62.199999999999996</v>
      </c>
      <c r="J70" s="19">
        <f t="shared" ref="J70:L70" si="33">SUM(J63:J69)</f>
        <v>380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600</v>
      </c>
      <c r="G81" s="32">
        <f t="shared" ref="G81" si="38">G70+G80</f>
        <v>8.4</v>
      </c>
      <c r="H81" s="32">
        <f t="shared" ref="H81" si="39">H70+H80</f>
        <v>9.9</v>
      </c>
      <c r="I81" s="32">
        <f t="shared" ref="I81" si="40">I70+I80</f>
        <v>62.199999999999996</v>
      </c>
      <c r="J81" s="32">
        <f t="shared" ref="J81:L81" si="41">J70+J80</f>
        <v>380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tr">
        <f>Лист1!E38</f>
        <v>Суп молочный с макарон.изделиями</v>
      </c>
      <c r="F82" s="40">
        <f>Лист1!F38</f>
        <v>250</v>
      </c>
      <c r="G82" s="40">
        <f>Лист1!G38</f>
        <v>5.5</v>
      </c>
      <c r="H82" s="40">
        <f>Лист1!H38</f>
        <v>5.2</v>
      </c>
      <c r="I82" s="40">
        <f>Лист1!I38</f>
        <v>19.899999999999999</v>
      </c>
      <c r="J82" s="40">
        <f>Лист1!J38</f>
        <v>150</v>
      </c>
      <c r="K82" s="41">
        <f>Лист1!K38</f>
        <v>78</v>
      </c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tr">
        <f>Лист1!E40</f>
        <v>Какао на молоке сгущенном</v>
      </c>
      <c r="F84" s="43">
        <f>Лист1!F40</f>
        <v>200</v>
      </c>
      <c r="G84" s="43">
        <f>Лист1!G40</f>
        <v>3.1</v>
      </c>
      <c r="H84" s="43">
        <f>Лист1!H40</f>
        <v>3.2</v>
      </c>
      <c r="I84" s="43">
        <f>Лист1!I40</f>
        <v>19.399999999999999</v>
      </c>
      <c r="J84" s="43">
        <f>Лист1!J40</f>
        <v>117</v>
      </c>
      <c r="K84" s="44">
        <f>Лист1!K40</f>
        <v>307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tr">
        <f>Лист1!E41</f>
        <v>Хлеб  ржаной</v>
      </c>
      <c r="F85" s="43">
        <f>Лист1!F41</f>
        <v>50</v>
      </c>
      <c r="G85" s="43">
        <f>Лист1!G41</f>
        <v>3.3</v>
      </c>
      <c r="H85" s="43">
        <f>Лист1!H41</f>
        <v>0.6</v>
      </c>
      <c r="I85" s="43">
        <f>Лист1!I41</f>
        <v>16.7</v>
      </c>
      <c r="J85" s="43">
        <f>Лист1!J41</f>
        <v>97</v>
      </c>
      <c r="K85" s="44">
        <f>Лист1!K41</f>
        <v>1.6</v>
      </c>
      <c r="L85" s="43"/>
    </row>
    <row r="86" spans="1:12" ht="14.4" x14ac:dyDescent="0.3">
      <c r="A86" s="23"/>
      <c r="B86" s="15"/>
      <c r="C86" s="11"/>
      <c r="D86" s="7" t="s">
        <v>24</v>
      </c>
      <c r="E86" s="42" t="str">
        <f>Лист1!E42</f>
        <v>Мандарин</v>
      </c>
      <c r="F86" s="43">
        <f>Лист1!F42</f>
        <v>100</v>
      </c>
      <c r="G86" s="43">
        <f>Лист1!G42</f>
        <v>0.6</v>
      </c>
      <c r="H86" s="43">
        <f>Лист1!H42</f>
        <v>0.2</v>
      </c>
      <c r="I86" s="43">
        <f>Лист1!I42</f>
        <v>7.5</v>
      </c>
      <c r="J86" s="43">
        <f>Лист1!J42</f>
        <v>33</v>
      </c>
      <c r="K86" s="44">
        <f>Лист1!K42</f>
        <v>341</v>
      </c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600</v>
      </c>
      <c r="G89" s="19">
        <f t="shared" ref="G89" si="42">SUM(G82:G88)</f>
        <v>12.499999999999998</v>
      </c>
      <c r="H89" s="19">
        <f t="shared" ref="H89" si="43">SUM(H82:H88)</f>
        <v>9.1999999999999993</v>
      </c>
      <c r="I89" s="19">
        <f t="shared" ref="I89" si="44">SUM(I82:I88)</f>
        <v>63.5</v>
      </c>
      <c r="J89" s="19">
        <f t="shared" ref="J89:L89" si="45">SUM(J82:J88)</f>
        <v>397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600</v>
      </c>
      <c r="G100" s="32">
        <f t="shared" ref="G100" si="50">G89+G99</f>
        <v>12.499999999999998</v>
      </c>
      <c r="H100" s="32">
        <f t="shared" ref="H100" si="51">H89+H99</f>
        <v>9.1999999999999993</v>
      </c>
      <c r="I100" s="32">
        <f t="shared" ref="I100" si="52">I89+I99</f>
        <v>63.5</v>
      </c>
      <c r="J100" s="32">
        <f t="shared" ref="J100:L100" si="53">J89+J99</f>
        <v>397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49</v>
      </c>
      <c r="F101" s="40">
        <f>Лист1!F46</f>
        <v>200</v>
      </c>
      <c r="G101" s="40">
        <f>Лист1!G46</f>
        <v>5</v>
      </c>
      <c r="H101" s="40">
        <f>Лист1!H46</f>
        <v>8.1</v>
      </c>
      <c r="I101" s="40">
        <f>Лист1!I46</f>
        <v>30.7</v>
      </c>
      <c r="J101" s="40">
        <f>Лист1!J46</f>
        <v>218</v>
      </c>
      <c r="K101" s="41">
        <f>Лист1!K46</f>
        <v>207</v>
      </c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46</v>
      </c>
      <c r="F103" s="43">
        <v>200</v>
      </c>
      <c r="G103" s="43">
        <v>0.2</v>
      </c>
      <c r="H103" s="43">
        <v>0</v>
      </c>
      <c r="I103" s="43">
        <v>9.3000000000000007</v>
      </c>
      <c r="J103" s="43">
        <v>38</v>
      </c>
      <c r="K103" s="44">
        <v>302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42</v>
      </c>
      <c r="F104" s="43">
        <v>100</v>
      </c>
      <c r="G104" s="43">
        <v>7.9</v>
      </c>
      <c r="H104" s="43">
        <v>1</v>
      </c>
      <c r="I104" s="43">
        <v>48.3</v>
      </c>
      <c r="J104" s="43">
        <v>246</v>
      </c>
      <c r="K104" s="44">
        <v>1.5</v>
      </c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44</v>
      </c>
      <c r="E106" s="42" t="s">
        <v>41</v>
      </c>
      <c r="F106" s="43">
        <v>100</v>
      </c>
      <c r="G106" s="43">
        <v>6.5</v>
      </c>
      <c r="H106" s="43">
        <v>10.7</v>
      </c>
      <c r="I106" s="43">
        <v>61.5</v>
      </c>
      <c r="J106" s="43">
        <v>370</v>
      </c>
      <c r="K106" s="44">
        <v>295</v>
      </c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600</v>
      </c>
      <c r="G108" s="19">
        <f t="shared" ref="G108:J108" si="54">SUM(G101:G107)</f>
        <v>19.600000000000001</v>
      </c>
      <c r="H108" s="19">
        <f t="shared" si="54"/>
        <v>19.799999999999997</v>
      </c>
      <c r="I108" s="19">
        <f t="shared" si="54"/>
        <v>149.80000000000001</v>
      </c>
      <c r="J108" s="19">
        <f t="shared" si="54"/>
        <v>872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600</v>
      </c>
      <c r="G119" s="32">
        <f t="shared" ref="G119" si="58">G108+G118</f>
        <v>19.600000000000001</v>
      </c>
      <c r="H119" s="32">
        <f t="shared" ref="H119" si="59">H108+H118</f>
        <v>19.799999999999997</v>
      </c>
      <c r="I119" s="32">
        <f t="shared" ref="I119" si="60">I108+I118</f>
        <v>149.80000000000001</v>
      </c>
      <c r="J119" s="32">
        <f t="shared" ref="J119:L119" si="61">J108+J118</f>
        <v>872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tr">
        <f>Лист1!E54</f>
        <v>Каша  пшенная молочная</v>
      </c>
      <c r="F120" s="40">
        <f>Лист1!F54</f>
        <v>200</v>
      </c>
      <c r="G120" s="40">
        <f>Лист1!G54</f>
        <v>7.4</v>
      </c>
      <c r="H120" s="40">
        <f>Лист1!H54</f>
        <v>9.1</v>
      </c>
      <c r="I120" s="40">
        <f>Лист1!I54</f>
        <v>33.299999999999997</v>
      </c>
      <c r="J120" s="40">
        <f>Лист1!J54</f>
        <v>248</v>
      </c>
      <c r="K120" s="41">
        <f>Лист1!K54</f>
        <v>208</v>
      </c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tr">
        <f>Лист1!E56</f>
        <v>Кофейный напиток на молоке сгущенном</v>
      </c>
      <c r="F122" s="43">
        <f>Лист1!F56</f>
        <v>200</v>
      </c>
      <c r="G122" s="43">
        <f>Лист1!G56</f>
        <v>3</v>
      </c>
      <c r="H122" s="43">
        <f>Лист1!H56</f>
        <v>3</v>
      </c>
      <c r="I122" s="43">
        <f>Лист1!I56</f>
        <v>23.4</v>
      </c>
      <c r="J122" s="43">
        <f>Лист1!J56</f>
        <v>128</v>
      </c>
      <c r="K122" s="44">
        <f>Лист1!K56</f>
        <v>305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tr">
        <f>Лист1!E57</f>
        <v>Хлеб пшеничный</v>
      </c>
      <c r="F123" s="43">
        <f>Лист1!F57</f>
        <v>100</v>
      </c>
      <c r="G123" s="43">
        <f>Лист1!G57</f>
        <v>7.9</v>
      </c>
      <c r="H123" s="43">
        <f>Лист1!H57</f>
        <v>1</v>
      </c>
      <c r="I123" s="43">
        <f>Лист1!I57</f>
        <v>48.3</v>
      </c>
      <c r="J123" s="43">
        <f>Лист1!J57</f>
        <v>246</v>
      </c>
      <c r="K123" s="44">
        <f>Лист1!K57</f>
        <v>1.5</v>
      </c>
      <c r="L123" s="43"/>
    </row>
    <row r="124" spans="1:12" ht="14.4" x14ac:dyDescent="0.3">
      <c r="A124" s="14"/>
      <c r="B124" s="15"/>
      <c r="C124" s="11"/>
      <c r="D124" s="7" t="s">
        <v>24</v>
      </c>
      <c r="E124" s="42" t="str">
        <f>Лист1!E58</f>
        <v>Яблоко</v>
      </c>
      <c r="F124" s="43">
        <f>Лист1!F58</f>
        <v>100</v>
      </c>
      <c r="G124" s="43">
        <f>Лист1!G58</f>
        <v>0.4</v>
      </c>
      <c r="H124" s="43">
        <f>Лист1!H58</f>
        <v>0.4</v>
      </c>
      <c r="I124" s="43">
        <f>Лист1!I58</f>
        <v>9.8000000000000007</v>
      </c>
      <c r="J124" s="43">
        <f>Лист1!J58</f>
        <v>47</v>
      </c>
      <c r="K124" s="44">
        <f>Лист1!K58</f>
        <v>338</v>
      </c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600</v>
      </c>
      <c r="G127" s="19">
        <f t="shared" ref="G127:J127" si="62">SUM(G120:G126)</f>
        <v>18.7</v>
      </c>
      <c r="H127" s="19">
        <f t="shared" si="62"/>
        <v>13.5</v>
      </c>
      <c r="I127" s="19">
        <f t="shared" si="62"/>
        <v>114.8</v>
      </c>
      <c r="J127" s="19">
        <f t="shared" si="62"/>
        <v>669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600</v>
      </c>
      <c r="G138" s="32">
        <f t="shared" ref="G138" si="66">G127+G137</f>
        <v>18.7</v>
      </c>
      <c r="H138" s="32">
        <f t="shared" ref="H138" si="67">H127+H137</f>
        <v>13.5</v>
      </c>
      <c r="I138" s="32">
        <f t="shared" ref="I138" si="68">I127+I137</f>
        <v>114.8</v>
      </c>
      <c r="J138" s="32">
        <f t="shared" ref="J138:L138" si="69">J127+J137</f>
        <v>669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tr">
        <f>Лист1!E62</f>
        <v>Макароны , запеченные с  сыром</v>
      </c>
      <c r="F139" s="40">
        <v>220</v>
      </c>
      <c r="G139" s="40">
        <v>10.7</v>
      </c>
      <c r="H139" s="40">
        <v>19.5</v>
      </c>
      <c r="I139" s="40">
        <v>35.9</v>
      </c>
      <c r="J139" s="40">
        <v>269</v>
      </c>
      <c r="K139" s="41">
        <f>Лист1!K62</f>
        <v>228</v>
      </c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47</v>
      </c>
      <c r="F141" s="43">
        <v>200</v>
      </c>
      <c r="G141" s="43">
        <v>3.1</v>
      </c>
      <c r="H141" s="43">
        <v>3.2</v>
      </c>
      <c r="I141" s="43">
        <v>19.399999999999999</v>
      </c>
      <c r="J141" s="43">
        <v>117</v>
      </c>
      <c r="K141" s="44">
        <v>307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tr">
        <f>Лист1!E65</f>
        <v>Хлеб пшеничный</v>
      </c>
      <c r="F142" s="43">
        <v>50</v>
      </c>
      <c r="G142" s="43">
        <v>3.9</v>
      </c>
      <c r="H142" s="43">
        <v>0.5</v>
      </c>
      <c r="I142" s="43">
        <v>24.1</v>
      </c>
      <c r="J142" s="43">
        <v>123</v>
      </c>
      <c r="K142" s="44">
        <f>Лист1!K65</f>
        <v>1.5</v>
      </c>
      <c r="L142" s="43"/>
    </row>
    <row r="143" spans="1:12" ht="14.4" x14ac:dyDescent="0.3">
      <c r="A143" s="23"/>
      <c r="B143" s="15"/>
      <c r="C143" s="11"/>
      <c r="D143" s="7" t="s">
        <v>24</v>
      </c>
      <c r="E143" s="42" t="s">
        <v>48</v>
      </c>
      <c r="F143" s="43">
        <v>100</v>
      </c>
      <c r="G143" s="43">
        <v>0.9</v>
      </c>
      <c r="H143" s="43">
        <f>Лист1!H66</f>
        <v>0</v>
      </c>
      <c r="I143" s="43">
        <v>10.6</v>
      </c>
      <c r="J143" s="43">
        <v>40</v>
      </c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570</v>
      </c>
      <c r="G146" s="19">
        <f t="shared" ref="G146:J146" si="70">SUM(G139:G145)</f>
        <v>18.599999999999998</v>
      </c>
      <c r="H146" s="19">
        <f t="shared" si="70"/>
        <v>23.2</v>
      </c>
      <c r="I146" s="19">
        <f t="shared" si="70"/>
        <v>90</v>
      </c>
      <c r="J146" s="19">
        <f t="shared" si="70"/>
        <v>549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570</v>
      </c>
      <c r="G157" s="32">
        <f t="shared" ref="G157" si="74">G146+G156</f>
        <v>18.599999999999998</v>
      </c>
      <c r="H157" s="32">
        <f t="shared" ref="H157" si="75">H146+H156</f>
        <v>23.2</v>
      </c>
      <c r="I157" s="32">
        <f t="shared" ref="I157" si="76">I146+I156</f>
        <v>90</v>
      </c>
      <c r="J157" s="32">
        <f t="shared" ref="J157:L157" si="77">J146+J156</f>
        <v>549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tr">
        <f>Лист1!E70</f>
        <v>Каша манная молочная</v>
      </c>
      <c r="F158" s="40">
        <v>220</v>
      </c>
      <c r="G158" s="40">
        <v>6.8</v>
      </c>
      <c r="H158" s="40">
        <v>12.2</v>
      </c>
      <c r="I158" s="40">
        <v>33.4</v>
      </c>
      <c r="J158" s="40">
        <v>273</v>
      </c>
      <c r="K158" s="41">
        <f>Лист1!K70</f>
        <v>205</v>
      </c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tr">
        <f>Лист1!E72</f>
        <v>Чай  с  сахаром</v>
      </c>
      <c r="F160" s="43">
        <f>Лист1!F72</f>
        <v>200</v>
      </c>
      <c r="G160" s="43">
        <f>Лист1!G72</f>
        <v>0.2</v>
      </c>
      <c r="H160" s="43">
        <f>Лист1!H72</f>
        <v>0</v>
      </c>
      <c r="I160" s="43">
        <f>Лист1!I72</f>
        <v>9.1</v>
      </c>
      <c r="J160" s="43">
        <f>Лист1!J72</f>
        <v>36</v>
      </c>
      <c r="K160" s="44">
        <f>Лист1!K72</f>
        <v>300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tr">
        <f>Лист1!E73</f>
        <v>Хлеб пшеничный</v>
      </c>
      <c r="F161" s="43">
        <f>Лист1!F73</f>
        <v>100</v>
      </c>
      <c r="G161" s="43">
        <f>Лист1!G73</f>
        <v>7.9</v>
      </c>
      <c r="H161" s="43">
        <f>Лист1!H73</f>
        <v>1</v>
      </c>
      <c r="I161" s="43">
        <f>Лист1!I73</f>
        <v>48.3</v>
      </c>
      <c r="J161" s="43">
        <f>Лист1!J73</f>
        <v>246</v>
      </c>
      <c r="K161" s="44">
        <f>Лист1!K73</f>
        <v>1.5</v>
      </c>
      <c r="L161" s="43"/>
    </row>
    <row r="162" spans="1:12" ht="14.4" x14ac:dyDescent="0.3">
      <c r="A162" s="23"/>
      <c r="B162" s="15"/>
      <c r="C162" s="11"/>
      <c r="D162" s="7" t="s">
        <v>24</v>
      </c>
      <c r="E162" s="42" t="str">
        <f>Лист1!E74</f>
        <v>Яблоко</v>
      </c>
      <c r="F162" s="43">
        <f>Лист1!F74</f>
        <v>100</v>
      </c>
      <c r="G162" s="43">
        <f>Лист1!G74</f>
        <v>0.4</v>
      </c>
      <c r="H162" s="43">
        <f>Лист1!H74</f>
        <v>0.4</v>
      </c>
      <c r="I162" s="43">
        <f>Лист1!I74</f>
        <v>9.8000000000000007</v>
      </c>
      <c r="J162" s="43">
        <f>Лист1!J74</f>
        <v>47</v>
      </c>
      <c r="K162" s="44">
        <f>Лист1!K74</f>
        <v>338</v>
      </c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620</v>
      </c>
      <c r="G165" s="19">
        <f t="shared" ref="G165:J165" si="78">SUM(G158:G164)</f>
        <v>15.3</v>
      </c>
      <c r="H165" s="19">
        <f t="shared" si="78"/>
        <v>13.6</v>
      </c>
      <c r="I165" s="19">
        <f t="shared" si="78"/>
        <v>100.6</v>
      </c>
      <c r="J165" s="19">
        <f t="shared" si="78"/>
        <v>602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620</v>
      </c>
      <c r="G176" s="32">
        <f t="shared" ref="G176" si="82">G165+G175</f>
        <v>15.3</v>
      </c>
      <c r="H176" s="32">
        <f t="shared" ref="H176" si="83">H165+H175</f>
        <v>13.6</v>
      </c>
      <c r="I176" s="32">
        <f t="shared" ref="I176" si="84">I165+I175</f>
        <v>100.6</v>
      </c>
      <c r="J176" s="32">
        <f t="shared" ref="J176:L176" si="85">J165+J175</f>
        <v>602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tr">
        <f>Лист1!E78</f>
        <v>Булочка  Домашняя</v>
      </c>
      <c r="F177" s="40">
        <f>Лист1!F78</f>
        <v>150</v>
      </c>
      <c r="G177" s="40">
        <f>Лист1!G78</f>
        <v>10.4</v>
      </c>
      <c r="H177" s="40">
        <f>Лист1!H78</f>
        <v>15.6</v>
      </c>
      <c r="I177" s="40">
        <f>Лист1!I78</f>
        <v>75.599999999999994</v>
      </c>
      <c r="J177" s="40">
        <f>Лист1!J78</f>
        <v>492</v>
      </c>
      <c r="K177" s="41">
        <f>Лист1!K78</f>
        <v>290</v>
      </c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tr">
        <f>Лист1!E80</f>
        <v>Чай  с  сахаром</v>
      </c>
      <c r="F179" s="43">
        <f>Лист1!F80</f>
        <v>200</v>
      </c>
      <c r="G179" s="43">
        <f>Лист1!G80</f>
        <v>0.2</v>
      </c>
      <c r="H179" s="43">
        <f>Лист1!H80</f>
        <v>0</v>
      </c>
      <c r="I179" s="43">
        <f>Лист1!I80</f>
        <v>9.1</v>
      </c>
      <c r="J179" s="43">
        <f>Лист1!J80</f>
        <v>36</v>
      </c>
      <c r="K179" s="44">
        <f>Лист1!K80</f>
        <v>300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tr">
        <f>Лист1!E81</f>
        <v>Хлеб пшеничный</v>
      </c>
      <c r="F180" s="43">
        <v>100</v>
      </c>
      <c r="G180" s="43">
        <v>7.9</v>
      </c>
      <c r="H180" s="43">
        <v>1</v>
      </c>
      <c r="I180" s="43">
        <v>48.3</v>
      </c>
      <c r="J180" s="43">
        <v>246</v>
      </c>
      <c r="K180" s="44">
        <f>Лист1!K81</f>
        <v>1.5</v>
      </c>
      <c r="L180" s="43"/>
    </row>
    <row r="181" spans="1:12" ht="14.4" x14ac:dyDescent="0.3">
      <c r="A181" s="23"/>
      <c r="B181" s="15"/>
      <c r="C181" s="11"/>
      <c r="D181" s="7" t="s">
        <v>24</v>
      </c>
      <c r="E181" s="42" t="str">
        <f>Лист1!E82</f>
        <v>Мандарин</v>
      </c>
      <c r="F181" s="43">
        <f>Лист1!F82</f>
        <v>100</v>
      </c>
      <c r="G181" s="43">
        <f>Лист1!G82</f>
        <v>0.6</v>
      </c>
      <c r="H181" s="43">
        <f>Лист1!H82</f>
        <v>0.2</v>
      </c>
      <c r="I181" s="43">
        <f>Лист1!I82</f>
        <v>7.5</v>
      </c>
      <c r="J181" s="43">
        <f>Лист1!J82</f>
        <v>33</v>
      </c>
      <c r="K181" s="44">
        <f>Лист1!K82</f>
        <v>341</v>
      </c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19.100000000000001</v>
      </c>
      <c r="H184" s="19">
        <f t="shared" si="86"/>
        <v>16.8</v>
      </c>
      <c r="I184" s="19">
        <f t="shared" si="86"/>
        <v>140.5</v>
      </c>
      <c r="J184" s="19">
        <f t="shared" si="86"/>
        <v>807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550</v>
      </c>
      <c r="G195" s="32">
        <f t="shared" ref="G195" si="90">G184+G194</f>
        <v>19.100000000000001</v>
      </c>
      <c r="H195" s="32">
        <f t="shared" ref="H195" si="91">H184+H194</f>
        <v>16.8</v>
      </c>
      <c r="I195" s="32">
        <f t="shared" ref="I195" si="92">I184+I194</f>
        <v>140.5</v>
      </c>
      <c r="J195" s="32">
        <f t="shared" ref="J195:L195" si="93">J184+J194</f>
        <v>807</v>
      </c>
      <c r="K195" s="32"/>
      <c r="L195" s="32">
        <f t="shared" si="93"/>
        <v>0</v>
      </c>
    </row>
    <row r="196" spans="1:12" ht="13.8" thickBot="1" x14ac:dyDescent="0.3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595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19.619999999999997</v>
      </c>
      <c r="H196" s="34">
        <f t="shared" si="94"/>
        <v>14.580000000000002</v>
      </c>
      <c r="I196" s="34">
        <f t="shared" si="94"/>
        <v>105.35</v>
      </c>
      <c r="J196" s="34">
        <f t="shared" si="94"/>
        <v>633.5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Селянинова</cp:lastModifiedBy>
  <cp:lastPrinted>2026-03-30T13:30:20Z</cp:lastPrinted>
  <dcterms:created xsi:type="dcterms:W3CDTF">2022-05-16T14:23:56Z</dcterms:created>
  <dcterms:modified xsi:type="dcterms:W3CDTF">2026-03-30T13:42:52Z</dcterms:modified>
</cp:coreProperties>
</file>