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'5'!$A$1:$FE$88</definedName>
    <definedName name="_xlnm.Print_Area" localSheetId="0">МБ!$A$1:$FE$176</definedName>
    <definedName name="_xlnm.Print_Area" localSheetId="1">ОБ!$A$1:$FE$112</definedName>
  </definedNames>
  <calcPr calcId="145621" refMode="R1C1"/>
</workbook>
</file>

<file path=xl/calcChain.xml><?xml version="1.0" encoding="utf-8"?>
<calcChain xmlns="http://schemas.openxmlformats.org/spreadsheetml/2006/main">
  <c r="CE74" i="1" l="1"/>
  <c r="EO12" i="1"/>
  <c r="EO11" i="2"/>
  <c r="EO14" i="2"/>
  <c r="EO13" i="2"/>
  <c r="EO11" i="5" l="1"/>
  <c r="EO11" i="3"/>
  <c r="CM46" i="2" l="1"/>
  <c r="CM25" i="3" l="1"/>
  <c r="CJ76" i="2" l="1"/>
  <c r="CJ57" i="5" l="1"/>
  <c r="CJ80" i="3" l="1"/>
  <c r="CJ55" i="3"/>
  <c r="CE48" i="5" l="1"/>
  <c r="CM20" i="5"/>
  <c r="AO11" i="5"/>
  <c r="CM33" i="5" l="1"/>
  <c r="EO12" i="5"/>
  <c r="EO13" i="5" s="1"/>
  <c r="BW64" i="5" s="1"/>
  <c r="CL103" i="1"/>
  <c r="CJ47" i="3" l="1"/>
  <c r="CJ66" i="3" l="1"/>
  <c r="CM20" i="3" l="1"/>
  <c r="AO11" i="3"/>
  <c r="EO12" i="3" l="1"/>
  <c r="EO13" i="3" s="1"/>
  <c r="BW84" i="3" s="1"/>
  <c r="CM33" i="3"/>
  <c r="CJ25" i="2" l="1"/>
  <c r="CL122" i="1"/>
  <c r="CM37" i="1"/>
  <c r="CJ97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6" i="2"/>
  <c r="CM41" i="2"/>
  <c r="CM54" i="2" s="1"/>
  <c r="BW173" i="1" l="1"/>
  <c r="AO11" i="2"/>
  <c r="AO12" i="2"/>
  <c r="EO12" i="2" s="1"/>
  <c r="AO13" i="2"/>
  <c r="AO14" i="2"/>
  <c r="EO15" i="2" l="1"/>
  <c r="EO16" i="2" s="1"/>
  <c r="BW108" i="2" l="1"/>
</calcChain>
</file>

<file path=xl/sharedStrings.xml><?xml version="1.0" encoding="utf-8"?>
<sst xmlns="http://schemas.openxmlformats.org/spreadsheetml/2006/main" count="689" uniqueCount="192">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</sst>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4" fontId="10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abSelected="1" topLeftCell="A106" zoomScaleNormal="100" zoomScaleSheetLayoutView="100" workbookViewId="0">
      <selection activeCell="ES117" sqref="ES11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1" t="s">
        <v>134</v>
      </c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</row>
    <row r="3" spans="1:161" s="3" customFormat="1" ht="15.75" x14ac:dyDescent="0.2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</row>
    <row r="4" spans="1:161" s="2" customFormat="1" ht="15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</row>
    <row r="5" spans="1:161" s="2" customFormat="1" ht="15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</row>
    <row r="6" spans="1:161" s="5" customFormat="1" ht="13.5" customHeight="1" x14ac:dyDescent="0.2">
      <c r="A6" s="53" t="s">
        <v>4</v>
      </c>
      <c r="B6" s="54"/>
      <c r="C6" s="54"/>
      <c r="D6" s="54"/>
      <c r="E6" s="54"/>
      <c r="F6" s="55"/>
      <c r="G6" s="53" t="s">
        <v>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3" t="s">
        <v>6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5"/>
      <c r="AO6" s="62" t="s">
        <v>7</v>
      </c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4"/>
      <c r="DI6" s="53" t="s">
        <v>8</v>
      </c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5"/>
      <c r="DY6" s="53" t="s">
        <v>101</v>
      </c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5"/>
      <c r="EO6" s="53" t="s">
        <v>9</v>
      </c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5"/>
    </row>
    <row r="7" spans="1:161" s="5" customFormat="1" ht="13.5" customHeight="1" x14ac:dyDescent="0.2">
      <c r="A7" s="95"/>
      <c r="B7" s="96"/>
      <c r="C7" s="96"/>
      <c r="D7" s="96"/>
      <c r="E7" s="96"/>
      <c r="F7" s="97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7"/>
      <c r="Y7" s="95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7"/>
      <c r="AO7" s="53" t="s">
        <v>10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5"/>
      <c r="BF7" s="62" t="s">
        <v>11</v>
      </c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4"/>
      <c r="DI7" s="95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7"/>
      <c r="DY7" s="95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7"/>
      <c r="EO7" s="95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7"/>
    </row>
    <row r="8" spans="1:161" s="5" customFormat="1" ht="39.75" customHeight="1" x14ac:dyDescent="0.2">
      <c r="A8" s="98"/>
      <c r="B8" s="99"/>
      <c r="C8" s="99"/>
      <c r="D8" s="99"/>
      <c r="E8" s="99"/>
      <c r="F8" s="100"/>
      <c r="G8" s="98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00"/>
      <c r="Y8" s="98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100"/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100"/>
      <c r="BF8" s="101" t="s">
        <v>12</v>
      </c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 t="s">
        <v>13</v>
      </c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 t="s">
        <v>14</v>
      </c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98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100"/>
      <c r="DY8" s="98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100"/>
      <c r="EO8" s="98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100"/>
    </row>
    <row r="9" spans="1:161" s="6" customFormat="1" x14ac:dyDescent="0.2">
      <c r="A9" s="57">
        <v>1</v>
      </c>
      <c r="B9" s="57"/>
      <c r="C9" s="57"/>
      <c r="D9" s="57"/>
      <c r="E9" s="57"/>
      <c r="F9" s="57"/>
      <c r="G9" s="57">
        <v>2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>
        <v>3</v>
      </c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>
        <v>4</v>
      </c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>
        <v>5</v>
      </c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>
        <v>6</v>
      </c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>
        <v>7</v>
      </c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>
        <v>8</v>
      </c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>
        <v>9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>
        <v>10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</row>
    <row r="10" spans="1:161" s="7" customFormat="1" ht="15" customHeight="1" x14ac:dyDescent="0.2">
      <c r="A10" s="102" t="s">
        <v>102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4"/>
    </row>
    <row r="11" spans="1:161" s="7" customFormat="1" ht="15" customHeight="1" x14ac:dyDescent="0.2">
      <c r="A11" s="45" t="s">
        <v>17</v>
      </c>
      <c r="B11" s="45"/>
      <c r="C11" s="45"/>
      <c r="D11" s="45"/>
      <c r="E11" s="45"/>
      <c r="F11" s="45"/>
      <c r="G11" s="46" t="s">
        <v>21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0.5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BF11+CQ11</f>
        <v>19242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6931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12311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AO11*Y11*DY11*12</f>
        <v>196268.4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24" customHeight="1" x14ac:dyDescent="0.2">
      <c r="A12" s="45" t="s">
        <v>18</v>
      </c>
      <c r="B12" s="45"/>
      <c r="C12" s="45"/>
      <c r="D12" s="45"/>
      <c r="E12" s="45"/>
      <c r="F12" s="45"/>
      <c r="G12" s="46" t="s">
        <v>24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>
        <v>8.15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>
        <f>BF12+BX12+CQ12</f>
        <v>20793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>
        <v>5865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>
        <v>728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v>14200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>
        <v>1.7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AO12*Y12*DY12*12-12.58</f>
        <v>3457031.6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59" t="s">
        <v>103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2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EO11+EO12</f>
        <v>3653300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59" t="s">
        <v>104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2"/>
      <c r="Y14" s="47" t="s">
        <v>16</v>
      </c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 t="s">
        <v>16</v>
      </c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 t="s">
        <v>16</v>
      </c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 t="s">
        <v>16</v>
      </c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 t="s">
        <v>16</v>
      </c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 t="s">
        <v>16</v>
      </c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4">
        <f>EO13</f>
        <v>3653300</v>
      </c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</row>
    <row r="16" spans="1:161" s="4" customFormat="1" ht="14.25" x14ac:dyDescent="0.2">
      <c r="A16" s="56" t="s">
        <v>25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53" t="s">
        <v>4</v>
      </c>
      <c r="B18" s="54"/>
      <c r="C18" s="54"/>
      <c r="D18" s="54"/>
      <c r="E18" s="54"/>
      <c r="F18" s="55"/>
      <c r="G18" s="53" t="s">
        <v>26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5"/>
      <c r="AE18" s="53" t="s">
        <v>27</v>
      </c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5"/>
      <c r="BD18" s="53" t="s">
        <v>28</v>
      </c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5"/>
      <c r="BT18" s="53" t="s">
        <v>29</v>
      </c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5"/>
      <c r="CJ18" s="53" t="s">
        <v>30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5"/>
    </row>
    <row r="19" spans="1:105" s="6" customFormat="1" x14ac:dyDescent="0.2">
      <c r="A19" s="57">
        <v>1</v>
      </c>
      <c r="B19" s="57"/>
      <c r="C19" s="57"/>
      <c r="D19" s="57"/>
      <c r="E19" s="57"/>
      <c r="F19" s="57"/>
      <c r="G19" s="57">
        <v>2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>
        <v>3</v>
      </c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>
        <v>4</v>
      </c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>
        <v>5</v>
      </c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>
        <v>6</v>
      </c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</row>
    <row r="20" spans="1:105" s="7" customFormat="1" ht="15" customHeight="1" x14ac:dyDescent="0.2">
      <c r="A20" s="45" t="s">
        <v>17</v>
      </c>
      <c r="B20" s="45"/>
      <c r="C20" s="45"/>
      <c r="D20" s="45"/>
      <c r="E20" s="45"/>
      <c r="F20" s="45"/>
      <c r="G20" s="46" t="s">
        <v>105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>
        <v>0</v>
      </c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</row>
    <row r="21" spans="1:105" s="7" customFormat="1" ht="15" customHeight="1" x14ac:dyDescent="0.2">
      <c r="A21" s="45" t="s">
        <v>18</v>
      </c>
      <c r="B21" s="45"/>
      <c r="C21" s="45"/>
      <c r="D21" s="45"/>
      <c r="E21" s="45"/>
      <c r="F21" s="45"/>
      <c r="G21" s="46" t="s">
        <v>107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>
        <v>0</v>
      </c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</row>
    <row r="22" spans="1:105" s="7" customFormat="1" ht="15" customHeight="1" x14ac:dyDescent="0.2">
      <c r="A22" s="45" t="s">
        <v>19</v>
      </c>
      <c r="B22" s="45"/>
      <c r="C22" s="45"/>
      <c r="D22" s="45"/>
      <c r="E22" s="45"/>
      <c r="F22" s="45"/>
      <c r="G22" s="46" t="s">
        <v>106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7">
        <v>0</v>
      </c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>
        <v>0</v>
      </c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4">
        <v>0</v>
      </c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</row>
    <row r="23" spans="1:105" s="7" customFormat="1" ht="15" customHeight="1" x14ac:dyDescent="0.2">
      <c r="A23" s="45"/>
      <c r="B23" s="45"/>
      <c r="C23" s="45"/>
      <c r="D23" s="45"/>
      <c r="E23" s="45"/>
      <c r="F23" s="45"/>
      <c r="G23" s="51" t="s">
        <v>15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2"/>
      <c r="AE23" s="47" t="s">
        <v>16</v>
      </c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 t="s">
        <v>16</v>
      </c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 t="s">
        <v>16</v>
      </c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4">
        <v>0</v>
      </c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s="2" customFormat="1" ht="12" customHeight="1" x14ac:dyDescent="0.25"/>
    <row r="25" spans="1:105" s="4" customFormat="1" ht="14.25" x14ac:dyDescent="0.2">
      <c r="A25" s="56" t="s">
        <v>31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</row>
    <row r="26" spans="1:105" s="2" customFormat="1" ht="10.5" customHeight="1" x14ac:dyDescent="0.25"/>
    <row r="27" spans="1:105" s="5" customFormat="1" ht="55.5" customHeight="1" x14ac:dyDescent="0.2">
      <c r="A27" s="53" t="s">
        <v>4</v>
      </c>
      <c r="B27" s="54"/>
      <c r="C27" s="54"/>
      <c r="D27" s="54"/>
      <c r="E27" s="54"/>
      <c r="F27" s="55"/>
      <c r="G27" s="53" t="s">
        <v>26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/>
      <c r="AE27" s="53" t="s">
        <v>32</v>
      </c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5"/>
      <c r="AZ27" s="53" t="s">
        <v>33</v>
      </c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5"/>
      <c r="BR27" s="53" t="s">
        <v>34</v>
      </c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5"/>
      <c r="CJ27" s="53" t="s">
        <v>30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5"/>
    </row>
    <row r="28" spans="1:105" s="6" customFormat="1" x14ac:dyDescent="0.2">
      <c r="A28" s="57">
        <v>1</v>
      </c>
      <c r="B28" s="57"/>
      <c r="C28" s="57"/>
      <c r="D28" s="57"/>
      <c r="E28" s="57"/>
      <c r="F28" s="57"/>
      <c r="G28" s="57">
        <v>2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>
        <v>3</v>
      </c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>
        <v>4</v>
      </c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>
        <v>5</v>
      </c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>
        <v>6</v>
      </c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</row>
    <row r="29" spans="1:105" s="7" customFormat="1" ht="15" customHeight="1" x14ac:dyDescent="0.2">
      <c r="A29" s="45"/>
      <c r="B29" s="45"/>
      <c r="C29" s="45"/>
      <c r="D29" s="45"/>
      <c r="E29" s="45"/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</row>
    <row r="30" spans="1:105" s="7" customFormat="1" ht="15" customHeight="1" x14ac:dyDescent="0.2">
      <c r="A30" s="45"/>
      <c r="B30" s="45"/>
      <c r="C30" s="45"/>
      <c r="D30" s="45"/>
      <c r="E30" s="45"/>
      <c r="F30" s="45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</row>
    <row r="31" spans="1:105" s="7" customFormat="1" ht="15" customHeight="1" x14ac:dyDescent="0.2">
      <c r="A31" s="45"/>
      <c r="B31" s="45"/>
      <c r="C31" s="45"/>
      <c r="D31" s="45"/>
      <c r="E31" s="45"/>
      <c r="F31" s="45"/>
      <c r="G31" s="51" t="s">
        <v>15</v>
      </c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2"/>
      <c r="AE31" s="47" t="s">
        <v>16</v>
      </c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 t="s">
        <v>16</v>
      </c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 t="s">
        <v>16</v>
      </c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</row>
    <row r="32" spans="1:105" s="2" customFormat="1" ht="12" customHeight="1" x14ac:dyDescent="0.25"/>
    <row r="33" spans="1:105" s="4" customFormat="1" ht="41.25" customHeight="1" x14ac:dyDescent="0.2">
      <c r="A33" s="60" t="s">
        <v>35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</row>
    <row r="34" spans="1:105" s="2" customFormat="1" ht="10.5" customHeight="1" x14ac:dyDescent="0.25"/>
    <row r="35" spans="1:105" s="2" customFormat="1" ht="55.5" customHeight="1" x14ac:dyDescent="0.25">
      <c r="A35" s="53" t="s">
        <v>4</v>
      </c>
      <c r="B35" s="54"/>
      <c r="C35" s="54"/>
      <c r="D35" s="54"/>
      <c r="E35" s="54"/>
      <c r="F35" s="55"/>
      <c r="G35" s="53" t="s">
        <v>36</v>
      </c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5"/>
      <c r="BW35" s="53" t="s">
        <v>37</v>
      </c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5"/>
      <c r="CM35" s="53" t="s">
        <v>38</v>
      </c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4"/>
    </row>
    <row r="36" spans="1:105" x14ac:dyDescent="0.2">
      <c r="A36" s="57">
        <v>1</v>
      </c>
      <c r="B36" s="57"/>
      <c r="C36" s="57"/>
      <c r="D36" s="57"/>
      <c r="E36" s="57"/>
      <c r="F36" s="57"/>
      <c r="G36" s="57">
        <v>2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>
        <v>3</v>
      </c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>
        <v>4</v>
      </c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</row>
    <row r="37" spans="1:105" s="2" customFormat="1" ht="21.75" customHeight="1" x14ac:dyDescent="0.25">
      <c r="A37" s="45" t="s">
        <v>17</v>
      </c>
      <c r="B37" s="45"/>
      <c r="C37" s="45"/>
      <c r="D37" s="45"/>
      <c r="E37" s="45"/>
      <c r="F37" s="45"/>
      <c r="G37" s="9"/>
      <c r="H37" s="49" t="s">
        <v>39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50"/>
      <c r="BW37" s="47" t="s">
        <v>16</v>
      </c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4">
        <f>CM38</f>
        <v>1095990</v>
      </c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</row>
    <row r="38" spans="1:105" x14ac:dyDescent="0.2">
      <c r="A38" s="72" t="s">
        <v>40</v>
      </c>
      <c r="B38" s="73"/>
      <c r="C38" s="73"/>
      <c r="D38" s="73"/>
      <c r="E38" s="73"/>
      <c r="F38" s="74"/>
      <c r="G38" s="10"/>
      <c r="H38" s="78" t="s">
        <v>11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9"/>
      <c r="BW38" s="80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2"/>
      <c r="CM38" s="86">
        <v>1095990</v>
      </c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8"/>
    </row>
    <row r="39" spans="1:105" x14ac:dyDescent="0.2">
      <c r="A39" s="75"/>
      <c r="B39" s="76"/>
      <c r="C39" s="76"/>
      <c r="D39" s="76"/>
      <c r="E39" s="76"/>
      <c r="F39" s="77"/>
      <c r="G39" s="11"/>
      <c r="H39" s="92" t="s">
        <v>187</v>
      </c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3"/>
      <c r="BW39" s="83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5"/>
      <c r="CM39" s="89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1"/>
    </row>
    <row r="40" spans="1:105" ht="13.5" customHeight="1" x14ac:dyDescent="0.2">
      <c r="A40" s="45" t="s">
        <v>41</v>
      </c>
      <c r="B40" s="45"/>
      <c r="C40" s="45"/>
      <c r="D40" s="45"/>
      <c r="E40" s="45"/>
      <c r="F40" s="45"/>
      <c r="G40" s="9"/>
      <c r="H40" s="70" t="s">
        <v>42</v>
      </c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1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</row>
    <row r="41" spans="1:105" ht="26.25" customHeight="1" x14ac:dyDescent="0.2">
      <c r="A41" s="45" t="s">
        <v>43</v>
      </c>
      <c r="B41" s="45"/>
      <c r="C41" s="45"/>
      <c r="D41" s="45"/>
      <c r="E41" s="45"/>
      <c r="F41" s="45"/>
      <c r="G41" s="9"/>
      <c r="H41" s="70" t="s">
        <v>44</v>
      </c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1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</row>
    <row r="42" spans="1:105" ht="26.25" customHeight="1" x14ac:dyDescent="0.2">
      <c r="A42" s="45" t="s">
        <v>18</v>
      </c>
      <c r="B42" s="45"/>
      <c r="C42" s="45"/>
      <c r="D42" s="45"/>
      <c r="E42" s="45"/>
      <c r="F42" s="45"/>
      <c r="G42" s="9"/>
      <c r="H42" s="49" t="s">
        <v>45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50"/>
      <c r="BW42" s="47" t="s">
        <v>16</v>
      </c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4">
        <f>CM43+CM46</f>
        <v>7310</v>
      </c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</row>
    <row r="43" spans="1:105" x14ac:dyDescent="0.2">
      <c r="A43" s="72" t="s">
        <v>46</v>
      </c>
      <c r="B43" s="73"/>
      <c r="C43" s="73"/>
      <c r="D43" s="73"/>
      <c r="E43" s="73"/>
      <c r="F43" s="74"/>
      <c r="G43" s="10"/>
      <c r="H43" s="78" t="s">
        <v>11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9"/>
      <c r="BW43" s="80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2"/>
      <c r="CM43" s="86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8"/>
    </row>
    <row r="44" spans="1:105" ht="25.5" customHeight="1" x14ac:dyDescent="0.2">
      <c r="A44" s="75"/>
      <c r="B44" s="76"/>
      <c r="C44" s="76"/>
      <c r="D44" s="76"/>
      <c r="E44" s="76"/>
      <c r="F44" s="77"/>
      <c r="G44" s="11"/>
      <c r="H44" s="92" t="s">
        <v>47</v>
      </c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3"/>
      <c r="BW44" s="83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5"/>
      <c r="CM44" s="89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1"/>
    </row>
    <row r="45" spans="1:105" ht="26.25" customHeight="1" x14ac:dyDescent="0.2">
      <c r="A45" s="45" t="s">
        <v>48</v>
      </c>
      <c r="B45" s="45"/>
      <c r="C45" s="45"/>
      <c r="D45" s="45"/>
      <c r="E45" s="45"/>
      <c r="F45" s="45"/>
      <c r="G45" s="9"/>
      <c r="H45" s="70" t="s">
        <v>49</v>
      </c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1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ht="27" customHeight="1" x14ac:dyDescent="0.2">
      <c r="A46" s="45" t="s">
        <v>50</v>
      </c>
      <c r="B46" s="45"/>
      <c r="C46" s="45"/>
      <c r="D46" s="45"/>
      <c r="E46" s="45"/>
      <c r="F46" s="45"/>
      <c r="G46" s="9"/>
      <c r="H46" s="70" t="s">
        <v>51</v>
      </c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1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4">
        <v>7310</v>
      </c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ht="27" customHeight="1" x14ac:dyDescent="0.2">
      <c r="A47" s="45" t="s">
        <v>52</v>
      </c>
      <c r="B47" s="45"/>
      <c r="C47" s="45"/>
      <c r="D47" s="45"/>
      <c r="E47" s="45"/>
      <c r="F47" s="45"/>
      <c r="G47" s="9"/>
      <c r="H47" s="70" t="s">
        <v>53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1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ht="27" customHeight="1" x14ac:dyDescent="0.2">
      <c r="A48" s="45" t="s">
        <v>54</v>
      </c>
      <c r="B48" s="45"/>
      <c r="C48" s="45"/>
      <c r="D48" s="45"/>
      <c r="E48" s="45"/>
      <c r="F48" s="45"/>
      <c r="G48" s="9"/>
      <c r="H48" s="70" t="s">
        <v>53</v>
      </c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1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</row>
    <row r="49" spans="1:105" ht="26.25" customHeight="1" x14ac:dyDescent="0.2">
      <c r="A49" s="45" t="s">
        <v>19</v>
      </c>
      <c r="B49" s="45"/>
      <c r="C49" s="45"/>
      <c r="D49" s="45"/>
      <c r="E49" s="45"/>
      <c r="F49" s="45"/>
      <c r="G49" s="9"/>
      <c r="H49" s="49" t="s">
        <v>55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50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</row>
    <row r="50" spans="1:105" ht="13.5" customHeight="1" x14ac:dyDescent="0.2">
      <c r="A50" s="45"/>
      <c r="B50" s="45"/>
      <c r="C50" s="45"/>
      <c r="D50" s="45"/>
      <c r="E50" s="45"/>
      <c r="F50" s="45"/>
      <c r="G50" s="59" t="s">
        <v>15</v>
      </c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2"/>
      <c r="BW50" s="47" t="s">
        <v>16</v>
      </c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4">
        <f>CM37+CM42+CM49</f>
        <v>1103300</v>
      </c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</row>
    <row r="51" spans="1:105" ht="13.5" customHeight="1" x14ac:dyDescent="0.2">
      <c r="A51" s="45"/>
      <c r="B51" s="45"/>
      <c r="C51" s="45"/>
      <c r="D51" s="45"/>
      <c r="E51" s="45"/>
      <c r="F51" s="45"/>
      <c r="G51" s="59" t="s">
        <v>11</v>
      </c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2"/>
      <c r="BW51" s="47" t="s">
        <v>16</v>
      </c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ht="13.5" customHeight="1" x14ac:dyDescent="0.2">
      <c r="A52" s="45"/>
      <c r="B52" s="45"/>
      <c r="C52" s="45"/>
      <c r="D52" s="45"/>
      <c r="E52" s="45"/>
      <c r="F52" s="45"/>
      <c r="G52" s="59" t="s">
        <v>108</v>
      </c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2"/>
      <c r="BW52" s="47" t="s">
        <v>16</v>
      </c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4">
        <v>0</v>
      </c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</row>
    <row r="53" spans="1:105" ht="13.5" customHeight="1" x14ac:dyDescent="0.2">
      <c r="A53" s="45"/>
      <c r="B53" s="45"/>
      <c r="C53" s="45"/>
      <c r="D53" s="45"/>
      <c r="E53" s="45"/>
      <c r="F53" s="45"/>
      <c r="G53" s="59" t="s">
        <v>109</v>
      </c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2"/>
      <c r="BW53" s="47" t="s">
        <v>16</v>
      </c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4">
        <v>1103300</v>
      </c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s="2" customFormat="1" ht="3.75" customHeight="1" x14ac:dyDescent="0.25"/>
    <row r="55" spans="1:105" s="12" customFormat="1" ht="48" customHeight="1" x14ac:dyDescent="0.2">
      <c r="A55" s="68" t="s">
        <v>56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</row>
    <row r="56" spans="1:105" s="2" customFormat="1" ht="12" customHeight="1" x14ac:dyDescent="0.25"/>
    <row r="57" spans="1:105" s="4" customFormat="1" ht="14.25" x14ac:dyDescent="0.2">
      <c r="A57" s="56" t="s">
        <v>57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</row>
    <row r="58" spans="1:105" s="2" customFormat="1" ht="6" customHeight="1" x14ac:dyDescent="0.25"/>
    <row r="59" spans="1:105" s="5" customFormat="1" ht="45" customHeight="1" x14ac:dyDescent="0.2">
      <c r="A59" s="53" t="s">
        <v>4</v>
      </c>
      <c r="B59" s="54"/>
      <c r="C59" s="54"/>
      <c r="D59" s="54"/>
      <c r="E59" s="54"/>
      <c r="F59" s="54"/>
      <c r="G59" s="55"/>
      <c r="H59" s="53" t="s">
        <v>58</v>
      </c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5"/>
      <c r="BD59" s="53" t="s">
        <v>59</v>
      </c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5"/>
      <c r="BT59" s="53" t="s">
        <v>60</v>
      </c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5"/>
      <c r="CJ59" s="53" t="s">
        <v>61</v>
      </c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5"/>
    </row>
    <row r="60" spans="1:105" s="6" customFormat="1" x14ac:dyDescent="0.2">
      <c r="A60" s="57">
        <v>1</v>
      </c>
      <c r="B60" s="57"/>
      <c r="C60" s="57"/>
      <c r="D60" s="57"/>
      <c r="E60" s="57"/>
      <c r="F60" s="57"/>
      <c r="G60" s="57"/>
      <c r="H60" s="57">
        <v>2</v>
      </c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>
        <v>3</v>
      </c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>
        <v>4</v>
      </c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>
        <v>5</v>
      </c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</row>
    <row r="61" spans="1:105" s="7" customFormat="1" ht="15" customHeight="1" x14ac:dyDescent="0.2">
      <c r="A61" s="45" t="s">
        <v>110</v>
      </c>
      <c r="B61" s="45"/>
      <c r="C61" s="45"/>
      <c r="D61" s="45"/>
      <c r="E61" s="45"/>
      <c r="F61" s="45"/>
      <c r="G61" s="45"/>
      <c r="H61" s="46" t="s">
        <v>111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>
        <v>0</v>
      </c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</row>
    <row r="62" spans="1:105" s="7" customFormat="1" ht="15" customHeight="1" x14ac:dyDescent="0.2">
      <c r="A62" s="45"/>
      <c r="B62" s="45"/>
      <c r="C62" s="45"/>
      <c r="D62" s="45"/>
      <c r="E62" s="45"/>
      <c r="F62" s="45"/>
      <c r="G62" s="45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</row>
    <row r="63" spans="1:105" s="7" customFormat="1" ht="15" customHeight="1" x14ac:dyDescent="0.2">
      <c r="A63" s="45"/>
      <c r="B63" s="45"/>
      <c r="C63" s="45"/>
      <c r="D63" s="45"/>
      <c r="E63" s="45"/>
      <c r="F63" s="45"/>
      <c r="G63" s="45"/>
      <c r="H63" s="51" t="s">
        <v>15</v>
      </c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2"/>
      <c r="BD63" s="47" t="s">
        <v>16</v>
      </c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 t="s">
        <v>16</v>
      </c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>
        <v>0</v>
      </c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</row>
    <row r="64" spans="1:105" ht="12" customHeight="1" x14ac:dyDescent="0.2"/>
    <row r="65" spans="1:105" s="4" customFormat="1" ht="14.25" x14ac:dyDescent="0.2">
      <c r="A65" s="56" t="s">
        <v>62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</row>
    <row r="66" spans="1:105" s="2" customFormat="1" ht="6" customHeight="1" x14ac:dyDescent="0.25"/>
    <row r="67" spans="1:105" s="5" customFormat="1" ht="55.5" customHeight="1" x14ac:dyDescent="0.2">
      <c r="A67" s="53" t="s">
        <v>4</v>
      </c>
      <c r="B67" s="54"/>
      <c r="C67" s="54"/>
      <c r="D67" s="54"/>
      <c r="E67" s="54"/>
      <c r="F67" s="54"/>
      <c r="G67" s="55"/>
      <c r="H67" s="53" t="s">
        <v>63</v>
      </c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5"/>
      <c r="BD67" s="53" t="s">
        <v>64</v>
      </c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5"/>
      <c r="BT67" s="53" t="s">
        <v>65</v>
      </c>
      <c r="BU67" s="54"/>
      <c r="BV67" s="54"/>
      <c r="BW67" s="54"/>
      <c r="BX67" s="54"/>
      <c r="BY67" s="54"/>
      <c r="BZ67" s="54"/>
      <c r="CA67" s="54"/>
      <c r="CB67" s="54"/>
      <c r="CC67" s="54"/>
      <c r="CD67" s="55"/>
      <c r="CE67" s="53" t="s">
        <v>66</v>
      </c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5"/>
    </row>
    <row r="68" spans="1:105" s="6" customFormat="1" x14ac:dyDescent="0.2">
      <c r="A68" s="57">
        <v>1</v>
      </c>
      <c r="B68" s="57"/>
      <c r="C68" s="57"/>
      <c r="D68" s="57"/>
      <c r="E68" s="57"/>
      <c r="F68" s="57"/>
      <c r="G68" s="57"/>
      <c r="H68" s="57">
        <v>2</v>
      </c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>
        <v>3</v>
      </c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>
        <v>4</v>
      </c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>
        <v>5</v>
      </c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</row>
    <row r="69" spans="1:105" s="7" customFormat="1" ht="15" customHeight="1" x14ac:dyDescent="0.2">
      <c r="A69" s="45" t="s">
        <v>17</v>
      </c>
      <c r="B69" s="45"/>
      <c r="C69" s="45"/>
      <c r="D69" s="45"/>
      <c r="E69" s="45"/>
      <c r="F69" s="45"/>
      <c r="G69" s="45"/>
      <c r="H69" s="46" t="s">
        <v>98</v>
      </c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7">
        <v>1005534</v>
      </c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>
        <v>0.1</v>
      </c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4">
        <v>1005</v>
      </c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</row>
    <row r="70" spans="1:105" s="7" customFormat="1" ht="15" customHeight="1" x14ac:dyDescent="0.2">
      <c r="A70" s="45" t="s">
        <v>18</v>
      </c>
      <c r="B70" s="45"/>
      <c r="C70" s="45"/>
      <c r="D70" s="45"/>
      <c r="E70" s="45"/>
      <c r="F70" s="45"/>
      <c r="G70" s="45"/>
      <c r="H70" s="46" t="s">
        <v>99</v>
      </c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7">
        <v>31576792</v>
      </c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>
        <v>2.2000000000000002</v>
      </c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4">
        <v>694690</v>
      </c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</row>
    <row r="71" spans="1:105" s="7" customFormat="1" ht="15" customHeight="1" x14ac:dyDescent="0.2">
      <c r="A71" s="45" t="s">
        <v>19</v>
      </c>
      <c r="B71" s="45"/>
      <c r="C71" s="45"/>
      <c r="D71" s="45"/>
      <c r="E71" s="45"/>
      <c r="F71" s="45"/>
      <c r="G71" s="45"/>
      <c r="H71" s="46" t="s">
        <v>100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4">
        <v>6582</v>
      </c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</row>
    <row r="72" spans="1:105" s="7" customFormat="1" ht="15" customHeight="1" x14ac:dyDescent="0.2">
      <c r="A72" s="45" t="s">
        <v>23</v>
      </c>
      <c r="B72" s="45"/>
      <c r="C72" s="45"/>
      <c r="D72" s="45"/>
      <c r="E72" s="45"/>
      <c r="F72" s="45"/>
      <c r="G72" s="45"/>
      <c r="H72" s="46" t="s">
        <v>188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45"/>
      <c r="B73" s="45"/>
      <c r="C73" s="45"/>
      <c r="D73" s="45"/>
      <c r="E73" s="45"/>
      <c r="F73" s="45"/>
      <c r="G73" s="45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</row>
    <row r="74" spans="1:105" s="7" customFormat="1" ht="15" customHeight="1" x14ac:dyDescent="0.2">
      <c r="A74" s="45"/>
      <c r="B74" s="45"/>
      <c r="C74" s="45"/>
      <c r="D74" s="45"/>
      <c r="E74" s="45"/>
      <c r="F74" s="45"/>
      <c r="G74" s="45"/>
      <c r="H74" s="51" t="s">
        <v>15</v>
      </c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2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 t="s">
        <v>16</v>
      </c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4">
        <f>CE69+CE70+CE71+CE72</f>
        <v>702277</v>
      </c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2" customFormat="1" ht="12" customHeight="1" x14ac:dyDescent="0.25"/>
    <row r="76" spans="1:105" s="4" customFormat="1" ht="14.25" x14ac:dyDescent="0.2">
      <c r="A76" s="56" t="s">
        <v>67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</row>
    <row r="77" spans="1:105" s="2" customFormat="1" ht="6" customHeight="1" x14ac:dyDescent="0.25"/>
    <row r="78" spans="1:105" s="5" customFormat="1" ht="45" customHeight="1" x14ac:dyDescent="0.2">
      <c r="A78" s="53" t="s">
        <v>4</v>
      </c>
      <c r="B78" s="54"/>
      <c r="C78" s="54"/>
      <c r="D78" s="54"/>
      <c r="E78" s="54"/>
      <c r="F78" s="54"/>
      <c r="G78" s="55"/>
      <c r="H78" s="53" t="s">
        <v>58</v>
      </c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5"/>
      <c r="BD78" s="53" t="s">
        <v>59</v>
      </c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5"/>
      <c r="BT78" s="53" t="s">
        <v>60</v>
      </c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5"/>
      <c r="CJ78" s="53" t="s">
        <v>61</v>
      </c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5"/>
    </row>
    <row r="79" spans="1:105" s="6" customFormat="1" x14ac:dyDescent="0.2">
      <c r="A79" s="57">
        <v>1</v>
      </c>
      <c r="B79" s="57"/>
      <c r="C79" s="57"/>
      <c r="D79" s="57"/>
      <c r="E79" s="57"/>
      <c r="F79" s="57"/>
      <c r="G79" s="57"/>
      <c r="H79" s="57">
        <v>2</v>
      </c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>
        <v>3</v>
      </c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>
        <v>4</v>
      </c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>
        <v>5</v>
      </c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</row>
    <row r="80" spans="1:105" s="7" customFormat="1" ht="15" customHeight="1" x14ac:dyDescent="0.2">
      <c r="A80" s="45"/>
      <c r="B80" s="45"/>
      <c r="C80" s="45"/>
      <c r="D80" s="45"/>
      <c r="E80" s="45"/>
      <c r="F80" s="45"/>
      <c r="G80" s="45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</row>
    <row r="81" spans="1:105" s="7" customFormat="1" ht="15" customHeight="1" x14ac:dyDescent="0.2">
      <c r="A81" s="45"/>
      <c r="B81" s="45"/>
      <c r="C81" s="45"/>
      <c r="D81" s="45"/>
      <c r="E81" s="45"/>
      <c r="F81" s="45"/>
      <c r="G81" s="45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</row>
    <row r="82" spans="1:105" s="7" customFormat="1" ht="15" customHeight="1" x14ac:dyDescent="0.2">
      <c r="A82" s="45"/>
      <c r="B82" s="45"/>
      <c r="C82" s="45"/>
      <c r="D82" s="45"/>
      <c r="E82" s="45"/>
      <c r="F82" s="45"/>
      <c r="G82" s="45"/>
      <c r="H82" s="51" t="s">
        <v>15</v>
      </c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2"/>
      <c r="BD82" s="47" t="s">
        <v>16</v>
      </c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 t="s">
        <v>16</v>
      </c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</row>
    <row r="83" spans="1:105" s="2" customFormat="1" ht="12" customHeight="1" x14ac:dyDescent="0.25"/>
    <row r="84" spans="1:105" s="4" customFormat="1" ht="27" customHeight="1" x14ac:dyDescent="0.2">
      <c r="A84" s="60" t="s">
        <v>68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</row>
    <row r="85" spans="1:105" s="2" customFormat="1" ht="6" customHeight="1" x14ac:dyDescent="0.25"/>
    <row r="86" spans="1:105" s="5" customFormat="1" ht="45" customHeight="1" x14ac:dyDescent="0.2">
      <c r="A86" s="53" t="s">
        <v>4</v>
      </c>
      <c r="B86" s="54"/>
      <c r="C86" s="54"/>
      <c r="D86" s="54"/>
      <c r="E86" s="54"/>
      <c r="F86" s="54"/>
      <c r="G86" s="55"/>
      <c r="H86" s="53" t="s">
        <v>58</v>
      </c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5"/>
      <c r="BD86" s="53" t="s">
        <v>59</v>
      </c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5"/>
      <c r="BT86" s="53" t="s">
        <v>60</v>
      </c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5"/>
      <c r="CJ86" s="53" t="s">
        <v>61</v>
      </c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5"/>
    </row>
    <row r="87" spans="1:105" s="6" customFormat="1" x14ac:dyDescent="0.2">
      <c r="A87" s="57">
        <v>1</v>
      </c>
      <c r="B87" s="57"/>
      <c r="C87" s="57"/>
      <c r="D87" s="57"/>
      <c r="E87" s="57"/>
      <c r="F87" s="57"/>
      <c r="G87" s="57"/>
      <c r="H87" s="57">
        <v>2</v>
      </c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>
        <v>3</v>
      </c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>
        <v>4</v>
      </c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>
        <v>5</v>
      </c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</row>
    <row r="88" spans="1:105" s="7" customFormat="1" ht="15" customHeight="1" x14ac:dyDescent="0.2">
      <c r="A88" s="45"/>
      <c r="B88" s="45"/>
      <c r="C88" s="45"/>
      <c r="D88" s="45"/>
      <c r="E88" s="45"/>
      <c r="F88" s="45"/>
      <c r="G88" s="45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</row>
    <row r="89" spans="1:105" s="7" customFormat="1" ht="15" customHeight="1" x14ac:dyDescent="0.2">
      <c r="A89" s="45"/>
      <c r="B89" s="45"/>
      <c r="C89" s="45"/>
      <c r="D89" s="45"/>
      <c r="E89" s="45"/>
      <c r="F89" s="45"/>
      <c r="G89" s="45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</row>
    <row r="90" spans="1:105" s="7" customFormat="1" ht="15" customHeight="1" x14ac:dyDescent="0.2">
      <c r="A90" s="45"/>
      <c r="B90" s="45"/>
      <c r="C90" s="45"/>
      <c r="D90" s="45"/>
      <c r="E90" s="45"/>
      <c r="F90" s="45"/>
      <c r="G90" s="45"/>
      <c r="H90" s="51" t="s">
        <v>15</v>
      </c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2"/>
      <c r="BD90" s="47" t="s">
        <v>16</v>
      </c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 t="s">
        <v>16</v>
      </c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</row>
    <row r="91" spans="1:105" s="2" customFormat="1" ht="12" customHeight="1" x14ac:dyDescent="0.25"/>
    <row r="92" spans="1:105" s="4" customFormat="1" ht="14.25" x14ac:dyDescent="0.2">
      <c r="A92" s="56" t="s">
        <v>69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</row>
    <row r="93" spans="1:105" s="2" customFormat="1" ht="10.5" customHeight="1" x14ac:dyDescent="0.25"/>
    <row r="94" spans="1:105" s="4" customFormat="1" ht="14.25" x14ac:dyDescent="0.2">
      <c r="A94" s="56" t="s">
        <v>70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</row>
    <row r="95" spans="1:105" s="2" customFormat="1" ht="10.5" customHeight="1" x14ac:dyDescent="0.25"/>
    <row r="96" spans="1:105" s="5" customFormat="1" ht="45" customHeight="1" x14ac:dyDescent="0.2">
      <c r="A96" s="62" t="s">
        <v>4</v>
      </c>
      <c r="B96" s="63"/>
      <c r="C96" s="63"/>
      <c r="D96" s="63"/>
      <c r="E96" s="63"/>
      <c r="F96" s="63"/>
      <c r="G96" s="64"/>
      <c r="H96" s="62" t="s">
        <v>63</v>
      </c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4"/>
      <c r="AP96" s="62" t="s">
        <v>71</v>
      </c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4"/>
      <c r="BF96" s="62" t="s">
        <v>72</v>
      </c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4"/>
      <c r="BV96" s="62" t="s">
        <v>73</v>
      </c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4"/>
      <c r="CL96" s="62" t="s">
        <v>30</v>
      </c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4"/>
    </row>
    <row r="97" spans="1:105" s="6" customFormat="1" x14ac:dyDescent="0.2">
      <c r="A97" s="57">
        <v>1</v>
      </c>
      <c r="B97" s="57"/>
      <c r="C97" s="57"/>
      <c r="D97" s="57"/>
      <c r="E97" s="57"/>
      <c r="F97" s="57"/>
      <c r="G97" s="57"/>
      <c r="H97" s="57">
        <v>2</v>
      </c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>
        <v>3</v>
      </c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>
        <v>4</v>
      </c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>
        <v>5</v>
      </c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>
        <v>6</v>
      </c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</row>
    <row r="98" spans="1:105" s="7" customFormat="1" ht="15" customHeight="1" x14ac:dyDescent="0.2">
      <c r="A98" s="45" t="s">
        <v>17</v>
      </c>
      <c r="B98" s="45"/>
      <c r="C98" s="45"/>
      <c r="D98" s="45"/>
      <c r="E98" s="45"/>
      <c r="F98" s="45"/>
      <c r="G98" s="45"/>
      <c r="H98" s="46" t="s">
        <v>112</v>
      </c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7">
        <v>1</v>
      </c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>
        <v>12</v>
      </c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>
        <v>1000</v>
      </c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4">
        <v>12000</v>
      </c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</row>
    <row r="99" spans="1:105" s="7" customFormat="1" ht="15" customHeight="1" x14ac:dyDescent="0.2">
      <c r="A99" s="45" t="s">
        <v>18</v>
      </c>
      <c r="B99" s="45"/>
      <c r="C99" s="45"/>
      <c r="D99" s="45"/>
      <c r="E99" s="45"/>
      <c r="F99" s="45"/>
      <c r="G99" s="45"/>
      <c r="H99" s="46" t="s">
        <v>113</v>
      </c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7">
        <v>2</v>
      </c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>
        <v>12</v>
      </c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>
        <v>1900</v>
      </c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4">
        <v>45500</v>
      </c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</row>
    <row r="100" spans="1:105" s="7" customFormat="1" ht="15" customHeight="1" x14ac:dyDescent="0.2">
      <c r="A100" s="45" t="s">
        <v>19</v>
      </c>
      <c r="B100" s="45"/>
      <c r="C100" s="45"/>
      <c r="D100" s="45"/>
      <c r="E100" s="45"/>
      <c r="F100" s="45"/>
      <c r="G100" s="45"/>
      <c r="H100" s="46" t="s">
        <v>114</v>
      </c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</row>
    <row r="101" spans="1:105" s="7" customFormat="1" ht="15" customHeight="1" x14ac:dyDescent="0.2">
      <c r="A101" s="45" t="s">
        <v>23</v>
      </c>
      <c r="B101" s="45"/>
      <c r="C101" s="45"/>
      <c r="D101" s="45"/>
      <c r="E101" s="45"/>
      <c r="F101" s="45"/>
      <c r="G101" s="45"/>
      <c r="H101" s="46" t="s">
        <v>115</v>
      </c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</row>
    <row r="102" spans="1:105" s="7" customFormat="1" ht="15" customHeight="1" x14ac:dyDescent="0.2">
      <c r="A102" s="45" t="s">
        <v>116</v>
      </c>
      <c r="B102" s="45"/>
      <c r="C102" s="45"/>
      <c r="D102" s="45"/>
      <c r="E102" s="45"/>
      <c r="F102" s="45"/>
      <c r="G102" s="45"/>
      <c r="H102" s="46" t="s">
        <v>117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</row>
    <row r="103" spans="1:105" s="7" customFormat="1" ht="15" customHeight="1" x14ac:dyDescent="0.2">
      <c r="A103" s="45"/>
      <c r="B103" s="45"/>
      <c r="C103" s="45"/>
      <c r="D103" s="45"/>
      <c r="E103" s="45"/>
      <c r="F103" s="45"/>
      <c r="G103" s="45"/>
      <c r="H103" s="65" t="s">
        <v>74</v>
      </c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7"/>
      <c r="AP103" s="47" t="s">
        <v>16</v>
      </c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 t="s">
        <v>16</v>
      </c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 t="s">
        <v>16</v>
      </c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4">
        <f>CL99+CL98</f>
        <v>57500</v>
      </c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</row>
    <row r="104" spans="1:105" s="2" customFormat="1" ht="10.5" customHeight="1" x14ac:dyDescent="0.25"/>
    <row r="105" spans="1:105" s="4" customFormat="1" ht="14.25" x14ac:dyDescent="0.2">
      <c r="A105" s="56" t="s">
        <v>75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</row>
    <row r="106" spans="1:105" s="2" customFormat="1" ht="10.5" customHeight="1" x14ac:dyDescent="0.25"/>
    <row r="107" spans="1:105" s="5" customFormat="1" ht="45" customHeight="1" x14ac:dyDescent="0.2">
      <c r="A107" s="53" t="s">
        <v>4</v>
      </c>
      <c r="B107" s="54"/>
      <c r="C107" s="54"/>
      <c r="D107" s="54"/>
      <c r="E107" s="54"/>
      <c r="F107" s="54"/>
      <c r="G107" s="55"/>
      <c r="H107" s="53" t="s">
        <v>63</v>
      </c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5"/>
      <c r="BD107" s="53" t="s">
        <v>76</v>
      </c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5"/>
      <c r="BT107" s="53" t="s">
        <v>77</v>
      </c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5"/>
      <c r="CJ107" s="53" t="s">
        <v>78</v>
      </c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5"/>
    </row>
    <row r="108" spans="1:105" s="6" customFormat="1" x14ac:dyDescent="0.2">
      <c r="A108" s="57">
        <v>1</v>
      </c>
      <c r="B108" s="57"/>
      <c r="C108" s="57"/>
      <c r="D108" s="57"/>
      <c r="E108" s="57"/>
      <c r="F108" s="57"/>
      <c r="G108" s="57"/>
      <c r="H108" s="57">
        <v>2</v>
      </c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>
        <v>3</v>
      </c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>
        <v>4</v>
      </c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>
        <v>5</v>
      </c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</row>
    <row r="109" spans="1:105" s="7" customFormat="1" ht="15" customHeight="1" x14ac:dyDescent="0.2">
      <c r="A109" s="45"/>
      <c r="B109" s="45"/>
      <c r="C109" s="45"/>
      <c r="D109" s="45"/>
      <c r="E109" s="45"/>
      <c r="F109" s="45"/>
      <c r="G109" s="45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</row>
    <row r="110" spans="1:105" s="7" customFormat="1" ht="15" customHeight="1" x14ac:dyDescent="0.2">
      <c r="A110" s="45"/>
      <c r="B110" s="45"/>
      <c r="C110" s="45"/>
      <c r="D110" s="45"/>
      <c r="E110" s="45"/>
      <c r="F110" s="45"/>
      <c r="G110" s="45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</row>
    <row r="111" spans="1:105" s="7" customFormat="1" ht="15" customHeight="1" x14ac:dyDescent="0.2">
      <c r="A111" s="45"/>
      <c r="B111" s="45"/>
      <c r="C111" s="45"/>
      <c r="D111" s="45"/>
      <c r="E111" s="45"/>
      <c r="F111" s="45"/>
      <c r="G111" s="45"/>
      <c r="H111" s="51" t="s">
        <v>15</v>
      </c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2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</row>
    <row r="112" spans="1:105" s="2" customFormat="1" ht="10.5" customHeight="1" x14ac:dyDescent="0.25"/>
    <row r="113" spans="1:105" s="4" customFormat="1" ht="14.25" x14ac:dyDescent="0.2">
      <c r="A113" s="56" t="s">
        <v>79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</row>
    <row r="114" spans="1:105" s="2" customFormat="1" ht="10.5" customHeight="1" x14ac:dyDescent="0.25"/>
    <row r="115" spans="1:105" s="5" customFormat="1" ht="45" customHeight="1" x14ac:dyDescent="0.2">
      <c r="A115" s="62" t="s">
        <v>4</v>
      </c>
      <c r="B115" s="63"/>
      <c r="C115" s="63"/>
      <c r="D115" s="63"/>
      <c r="E115" s="63"/>
      <c r="F115" s="63"/>
      <c r="G115" s="64"/>
      <c r="H115" s="62" t="s">
        <v>58</v>
      </c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4"/>
      <c r="AP115" s="62" t="s">
        <v>80</v>
      </c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4"/>
      <c r="BF115" s="62" t="s">
        <v>81</v>
      </c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4"/>
      <c r="BV115" s="62" t="s">
        <v>82</v>
      </c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4"/>
      <c r="CL115" s="62" t="s">
        <v>83</v>
      </c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4"/>
    </row>
    <row r="116" spans="1:105" s="6" customFormat="1" x14ac:dyDescent="0.2">
      <c r="A116" s="57">
        <v>1</v>
      </c>
      <c r="B116" s="57"/>
      <c r="C116" s="57"/>
      <c r="D116" s="57"/>
      <c r="E116" s="57"/>
      <c r="F116" s="57"/>
      <c r="G116" s="57"/>
      <c r="H116" s="57">
        <v>2</v>
      </c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>
        <v>4</v>
      </c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>
        <v>5</v>
      </c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>
        <v>6</v>
      </c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>
        <v>6</v>
      </c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</row>
    <row r="117" spans="1:105" s="7" customFormat="1" ht="13.5" customHeight="1" x14ac:dyDescent="0.2">
      <c r="A117" s="45" t="s">
        <v>17</v>
      </c>
      <c r="B117" s="45"/>
      <c r="C117" s="45"/>
      <c r="D117" s="45"/>
      <c r="E117" s="45"/>
      <c r="F117" s="45"/>
      <c r="G117" s="45"/>
      <c r="H117" s="46" t="s">
        <v>118</v>
      </c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7">
        <v>62000</v>
      </c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>
        <v>11.37</v>
      </c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4">
        <v>705010</v>
      </c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</row>
    <row r="118" spans="1:105" s="7" customFormat="1" ht="13.5" customHeight="1" x14ac:dyDescent="0.2">
      <c r="A118" s="45" t="s">
        <v>18</v>
      </c>
      <c r="B118" s="45"/>
      <c r="C118" s="45"/>
      <c r="D118" s="45"/>
      <c r="E118" s="45"/>
      <c r="F118" s="45"/>
      <c r="G118" s="45"/>
      <c r="H118" s="46" t="s">
        <v>119</v>
      </c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</row>
    <row r="119" spans="1:105" s="7" customFormat="1" ht="13.5" customHeight="1" x14ac:dyDescent="0.2">
      <c r="A119" s="45" t="s">
        <v>19</v>
      </c>
      <c r="B119" s="45"/>
      <c r="C119" s="45"/>
      <c r="D119" s="45"/>
      <c r="E119" s="45"/>
      <c r="F119" s="45"/>
      <c r="G119" s="45"/>
      <c r="H119" s="46" t="s">
        <v>120</v>
      </c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</row>
    <row r="120" spans="1:105" s="7" customFormat="1" ht="15" customHeight="1" x14ac:dyDescent="0.2">
      <c r="A120" s="45" t="s">
        <v>23</v>
      </c>
      <c r="B120" s="45"/>
      <c r="C120" s="45"/>
      <c r="D120" s="45"/>
      <c r="E120" s="45"/>
      <c r="F120" s="45"/>
      <c r="G120" s="45"/>
      <c r="H120" s="46" t="s">
        <v>121</v>
      </c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</row>
    <row r="121" spans="1:105" s="7" customFormat="1" ht="15" customHeight="1" x14ac:dyDescent="0.2">
      <c r="A121" s="45" t="s">
        <v>23</v>
      </c>
      <c r="B121" s="45"/>
      <c r="C121" s="45"/>
      <c r="D121" s="45"/>
      <c r="E121" s="45"/>
      <c r="F121" s="45"/>
      <c r="G121" s="45"/>
      <c r="H121" s="46" t="s">
        <v>122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</row>
    <row r="122" spans="1:105" s="7" customFormat="1" ht="15" customHeight="1" x14ac:dyDescent="0.2">
      <c r="A122" s="45"/>
      <c r="B122" s="45"/>
      <c r="C122" s="45"/>
      <c r="D122" s="45"/>
      <c r="E122" s="45"/>
      <c r="F122" s="45"/>
      <c r="G122" s="45"/>
      <c r="H122" s="59" t="s">
        <v>15</v>
      </c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2"/>
      <c r="AP122" s="47" t="s">
        <v>16</v>
      </c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 t="s">
        <v>16</v>
      </c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 t="s">
        <v>16</v>
      </c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4">
        <f>CL117</f>
        <v>705010</v>
      </c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</row>
    <row r="123" spans="1:105" s="2" customFormat="1" ht="27.75" customHeight="1" x14ac:dyDescent="0.25"/>
    <row r="124" spans="1:105" s="4" customFormat="1" ht="14.25" x14ac:dyDescent="0.2">
      <c r="A124" s="56" t="s">
        <v>84</v>
      </c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</row>
    <row r="125" spans="1:105" s="2" customFormat="1" ht="10.5" customHeight="1" x14ac:dyDescent="0.25"/>
    <row r="126" spans="1:105" s="5" customFormat="1" ht="45" customHeight="1" x14ac:dyDescent="0.2">
      <c r="A126" s="53" t="s">
        <v>4</v>
      </c>
      <c r="B126" s="54"/>
      <c r="C126" s="54"/>
      <c r="D126" s="54"/>
      <c r="E126" s="54"/>
      <c r="F126" s="54"/>
      <c r="G126" s="55"/>
      <c r="H126" s="53" t="s">
        <v>58</v>
      </c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5"/>
      <c r="BD126" s="53" t="s">
        <v>85</v>
      </c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5"/>
      <c r="BT126" s="53" t="s">
        <v>86</v>
      </c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5"/>
      <c r="CJ126" s="53" t="s">
        <v>87</v>
      </c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5"/>
    </row>
    <row r="127" spans="1:105" s="6" customFormat="1" x14ac:dyDescent="0.2">
      <c r="A127" s="57">
        <v>1</v>
      </c>
      <c r="B127" s="57"/>
      <c r="C127" s="57"/>
      <c r="D127" s="57"/>
      <c r="E127" s="57"/>
      <c r="F127" s="57"/>
      <c r="G127" s="57"/>
      <c r="H127" s="57">
        <v>2</v>
      </c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>
        <v>4</v>
      </c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>
        <v>5</v>
      </c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>
        <v>6</v>
      </c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</row>
    <row r="128" spans="1:105" s="7" customFormat="1" ht="15" customHeight="1" x14ac:dyDescent="0.2">
      <c r="A128" s="45"/>
      <c r="B128" s="45"/>
      <c r="C128" s="45"/>
      <c r="D128" s="45"/>
      <c r="E128" s="45"/>
      <c r="F128" s="45"/>
      <c r="G128" s="45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</row>
    <row r="129" spans="1:105" s="7" customFormat="1" ht="15" customHeight="1" x14ac:dyDescent="0.2">
      <c r="A129" s="45"/>
      <c r="B129" s="45"/>
      <c r="C129" s="45"/>
      <c r="D129" s="45"/>
      <c r="E129" s="45"/>
      <c r="F129" s="45"/>
      <c r="G129" s="45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</row>
    <row r="130" spans="1:105" s="7" customFormat="1" ht="15" customHeight="1" x14ac:dyDescent="0.2">
      <c r="A130" s="45"/>
      <c r="B130" s="45"/>
      <c r="C130" s="45"/>
      <c r="D130" s="45"/>
      <c r="E130" s="45"/>
      <c r="F130" s="45"/>
      <c r="G130" s="45"/>
      <c r="H130" s="51" t="s">
        <v>15</v>
      </c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2"/>
      <c r="BD130" s="47" t="s">
        <v>16</v>
      </c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 t="s">
        <v>16</v>
      </c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 t="s">
        <v>16</v>
      </c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</row>
    <row r="131" spans="1:105" s="2" customFormat="1" ht="12" customHeight="1" x14ac:dyDescent="0.25"/>
    <row r="132" spans="1:105" s="4" customFormat="1" ht="14.25" x14ac:dyDescent="0.2">
      <c r="A132" s="56" t="s">
        <v>88</v>
      </c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</row>
    <row r="133" spans="1:105" s="2" customFormat="1" ht="10.5" customHeight="1" x14ac:dyDescent="0.25"/>
    <row r="134" spans="1:105" s="5" customFormat="1" ht="45" customHeight="1" x14ac:dyDescent="0.2">
      <c r="A134" s="53" t="s">
        <v>4</v>
      </c>
      <c r="B134" s="54"/>
      <c r="C134" s="54"/>
      <c r="D134" s="54"/>
      <c r="E134" s="54"/>
      <c r="F134" s="54"/>
      <c r="G134" s="55"/>
      <c r="H134" s="53" t="s">
        <v>63</v>
      </c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5"/>
      <c r="BD134" s="53" t="s">
        <v>89</v>
      </c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5"/>
      <c r="BT134" s="53" t="s">
        <v>90</v>
      </c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5"/>
      <c r="CJ134" s="53" t="s">
        <v>91</v>
      </c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5"/>
    </row>
    <row r="135" spans="1:105" s="6" customFormat="1" x14ac:dyDescent="0.2">
      <c r="A135" s="57">
        <v>1</v>
      </c>
      <c r="B135" s="57"/>
      <c r="C135" s="57"/>
      <c r="D135" s="57"/>
      <c r="E135" s="57"/>
      <c r="F135" s="57"/>
      <c r="G135" s="57"/>
      <c r="H135" s="57">
        <v>2</v>
      </c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>
        <v>3</v>
      </c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>
        <v>4</v>
      </c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>
        <v>5</v>
      </c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</row>
    <row r="136" spans="1:105" s="7" customFormat="1" ht="15" customHeight="1" x14ac:dyDescent="0.2">
      <c r="A136" s="45" t="s">
        <v>17</v>
      </c>
      <c r="B136" s="45"/>
      <c r="C136" s="45"/>
      <c r="D136" s="45"/>
      <c r="E136" s="45"/>
      <c r="F136" s="45"/>
      <c r="G136" s="45"/>
      <c r="H136" s="46" t="s">
        <v>124</v>
      </c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7">
        <v>2</v>
      </c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>
        <v>1</v>
      </c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4">
        <v>25000</v>
      </c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</row>
    <row r="137" spans="1:105" s="7" customFormat="1" ht="15" customHeight="1" x14ac:dyDescent="0.2">
      <c r="A137" s="45" t="s">
        <v>18</v>
      </c>
      <c r="B137" s="45"/>
      <c r="C137" s="45"/>
      <c r="D137" s="45"/>
      <c r="E137" s="45"/>
      <c r="F137" s="45"/>
      <c r="G137" s="45"/>
      <c r="H137" s="46" t="s">
        <v>189</v>
      </c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7">
        <v>1</v>
      </c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>
        <v>0</v>
      </c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4">
        <v>0</v>
      </c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</row>
    <row r="138" spans="1:105" s="7" customFormat="1" ht="15" customHeight="1" x14ac:dyDescent="0.2">
      <c r="A138" s="45" t="s">
        <v>19</v>
      </c>
      <c r="B138" s="45"/>
      <c r="C138" s="45"/>
      <c r="D138" s="45"/>
      <c r="E138" s="45"/>
      <c r="F138" s="45"/>
      <c r="G138" s="45"/>
      <c r="H138" s="46" t="s">
        <v>136</v>
      </c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7">
        <v>2</v>
      </c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>
        <v>1</v>
      </c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4">
        <v>0</v>
      </c>
      <c r="CK138" s="44"/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/>
      <c r="CZ138" s="44"/>
      <c r="DA138" s="44"/>
    </row>
    <row r="139" spans="1:105" s="7" customFormat="1" ht="15" customHeight="1" x14ac:dyDescent="0.2">
      <c r="A139" s="45" t="s">
        <v>23</v>
      </c>
      <c r="B139" s="45"/>
      <c r="C139" s="45"/>
      <c r="D139" s="45"/>
      <c r="E139" s="45"/>
      <c r="F139" s="45"/>
      <c r="G139" s="45"/>
      <c r="H139" s="46" t="s">
        <v>137</v>
      </c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7">
        <v>2</v>
      </c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>
        <v>1</v>
      </c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4">
        <v>5000</v>
      </c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4"/>
    </row>
    <row r="140" spans="1:105" s="7" customFormat="1" ht="15" customHeight="1" x14ac:dyDescent="0.2">
      <c r="A140" s="45" t="s">
        <v>116</v>
      </c>
      <c r="B140" s="45"/>
      <c r="C140" s="45"/>
      <c r="D140" s="45"/>
      <c r="E140" s="45"/>
      <c r="F140" s="45"/>
      <c r="G140" s="45"/>
      <c r="H140" s="46" t="s">
        <v>138</v>
      </c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7">
        <v>1</v>
      </c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>
        <v>12</v>
      </c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4">
        <v>50000</v>
      </c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</row>
    <row r="141" spans="1:105" s="7" customFormat="1" ht="15" customHeight="1" x14ac:dyDescent="0.2">
      <c r="A141" s="45" t="s">
        <v>142</v>
      </c>
      <c r="B141" s="45"/>
      <c r="C141" s="45"/>
      <c r="D141" s="45"/>
      <c r="E141" s="45"/>
      <c r="F141" s="45"/>
      <c r="G141" s="45"/>
      <c r="H141" s="46" t="s">
        <v>135</v>
      </c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7">
        <v>1</v>
      </c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>
        <v>12</v>
      </c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4">
        <v>120000</v>
      </c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</row>
    <row r="142" spans="1:105" s="7" customFormat="1" ht="15" customHeight="1" x14ac:dyDescent="0.2">
      <c r="A142" s="45" t="s">
        <v>143</v>
      </c>
      <c r="B142" s="45"/>
      <c r="C142" s="45"/>
      <c r="D142" s="45"/>
      <c r="E142" s="45"/>
      <c r="F142" s="45"/>
      <c r="G142" s="45"/>
      <c r="H142" s="46" t="s">
        <v>141</v>
      </c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7">
        <v>1</v>
      </c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>
        <v>12</v>
      </c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4">
        <v>5000</v>
      </c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</row>
    <row r="143" spans="1:105" s="7" customFormat="1" ht="15" customHeight="1" x14ac:dyDescent="0.2">
      <c r="A143" s="45" t="s">
        <v>146</v>
      </c>
      <c r="B143" s="45"/>
      <c r="C143" s="45"/>
      <c r="D143" s="45"/>
      <c r="E143" s="45"/>
      <c r="F143" s="45"/>
      <c r="G143" s="45"/>
      <c r="H143" s="46" t="s">
        <v>147</v>
      </c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7">
        <v>1</v>
      </c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>
        <v>1</v>
      </c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4">
        <v>5000</v>
      </c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</row>
    <row r="144" spans="1:105" s="7" customFormat="1" ht="15" customHeight="1" x14ac:dyDescent="0.2">
      <c r="A144" s="45" t="s">
        <v>167</v>
      </c>
      <c r="B144" s="45"/>
      <c r="C144" s="45"/>
      <c r="D144" s="45"/>
      <c r="E144" s="45"/>
      <c r="F144" s="45"/>
      <c r="G144" s="45"/>
      <c r="H144" s="46" t="s">
        <v>191</v>
      </c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7">
        <v>1</v>
      </c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>
        <v>1</v>
      </c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4">
        <v>0</v>
      </c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</row>
    <row r="145" spans="1:105" s="7" customFormat="1" ht="15" customHeight="1" x14ac:dyDescent="0.2">
      <c r="A145" s="45"/>
      <c r="B145" s="45"/>
      <c r="C145" s="45"/>
      <c r="D145" s="45"/>
      <c r="E145" s="45"/>
      <c r="F145" s="45"/>
      <c r="G145" s="45"/>
      <c r="H145" s="51" t="s">
        <v>15</v>
      </c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2"/>
      <c r="BD145" s="47" t="s">
        <v>16</v>
      </c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 t="s">
        <v>16</v>
      </c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4">
        <f>SUM(CJ136:DA144)</f>
        <v>210000</v>
      </c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</row>
    <row r="146" spans="1:105" s="2" customFormat="1" ht="12" customHeight="1" x14ac:dyDescent="0.25"/>
    <row r="147" spans="1:105" s="4" customFormat="1" ht="14.25" x14ac:dyDescent="0.2">
      <c r="A147" s="56" t="s">
        <v>92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</row>
    <row r="148" spans="1:105" s="2" customFormat="1" ht="10.5" customHeight="1" x14ac:dyDescent="0.25"/>
    <row r="149" spans="1:105" s="2" customFormat="1" ht="30" customHeight="1" x14ac:dyDescent="0.25">
      <c r="A149" s="53" t="s">
        <v>4</v>
      </c>
      <c r="B149" s="54"/>
      <c r="C149" s="54"/>
      <c r="D149" s="54"/>
      <c r="E149" s="54"/>
      <c r="F149" s="54"/>
      <c r="G149" s="55"/>
      <c r="H149" s="53" t="s">
        <v>63</v>
      </c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5"/>
      <c r="BT149" s="53" t="s">
        <v>93</v>
      </c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5"/>
      <c r="CJ149" s="53" t="s">
        <v>94</v>
      </c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54"/>
      <c r="CW149" s="54"/>
      <c r="CX149" s="54"/>
      <c r="CY149" s="54"/>
      <c r="CZ149" s="54"/>
      <c r="DA149" s="55"/>
    </row>
    <row r="150" spans="1:105" x14ac:dyDescent="0.2">
      <c r="A150" s="57">
        <v>1</v>
      </c>
      <c r="B150" s="57"/>
      <c r="C150" s="57"/>
      <c r="D150" s="57"/>
      <c r="E150" s="57"/>
      <c r="F150" s="57"/>
      <c r="G150" s="57"/>
      <c r="H150" s="57">
        <v>2</v>
      </c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>
        <v>3</v>
      </c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>
        <v>4</v>
      </c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</row>
    <row r="151" spans="1:105" s="2" customFormat="1" ht="15" customHeight="1" x14ac:dyDescent="0.25">
      <c r="A151" s="45" t="s">
        <v>17</v>
      </c>
      <c r="B151" s="45"/>
      <c r="C151" s="45"/>
      <c r="D151" s="45"/>
      <c r="E151" s="45"/>
      <c r="F151" s="45"/>
      <c r="G151" s="45"/>
      <c r="H151" s="48" t="s">
        <v>123</v>
      </c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50"/>
      <c r="BT151" s="47">
        <v>1</v>
      </c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4">
        <v>112228</v>
      </c>
      <c r="CK151" s="44"/>
      <c r="CL151" s="44"/>
      <c r="CM151" s="44"/>
      <c r="CN151" s="44"/>
      <c r="CO151" s="44"/>
      <c r="CP151" s="44"/>
      <c r="CQ151" s="44"/>
      <c r="CR151" s="44"/>
      <c r="CS151" s="44"/>
      <c r="CT151" s="44"/>
      <c r="CU151" s="44"/>
      <c r="CV151" s="44"/>
      <c r="CW151" s="44"/>
      <c r="CX151" s="44"/>
      <c r="CY151" s="44"/>
      <c r="CZ151" s="44"/>
      <c r="DA151" s="44"/>
    </row>
    <row r="152" spans="1:105" s="2" customFormat="1" ht="15" customHeight="1" x14ac:dyDescent="0.25">
      <c r="A152" s="45" t="s">
        <v>18</v>
      </c>
      <c r="B152" s="45"/>
      <c r="C152" s="45"/>
      <c r="D152" s="45"/>
      <c r="E152" s="45"/>
      <c r="F152" s="45"/>
      <c r="G152" s="45"/>
      <c r="H152" s="48" t="s">
        <v>124</v>
      </c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50"/>
      <c r="BT152" s="47">
        <v>1</v>
      </c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4">
        <v>0</v>
      </c>
      <c r="CK152" s="44"/>
      <c r="CL152" s="44"/>
      <c r="CM152" s="44"/>
      <c r="CN152" s="44"/>
      <c r="CO152" s="44"/>
      <c r="CP152" s="44"/>
      <c r="CQ152" s="44"/>
      <c r="CR152" s="44"/>
      <c r="CS152" s="44"/>
      <c r="CT152" s="44"/>
      <c r="CU152" s="44"/>
      <c r="CV152" s="44"/>
      <c r="CW152" s="44"/>
      <c r="CX152" s="44"/>
      <c r="CY152" s="44"/>
      <c r="CZ152" s="44"/>
      <c r="DA152" s="44"/>
    </row>
    <row r="153" spans="1:105" s="2" customFormat="1" ht="15" customHeight="1" x14ac:dyDescent="0.25">
      <c r="A153" s="45" t="s">
        <v>19</v>
      </c>
      <c r="B153" s="45"/>
      <c r="C153" s="45"/>
      <c r="D153" s="45"/>
      <c r="E153" s="45"/>
      <c r="F153" s="45"/>
      <c r="G153" s="45"/>
      <c r="H153" s="48" t="s">
        <v>139</v>
      </c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50"/>
      <c r="BT153" s="47">
        <v>1</v>
      </c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4">
        <v>10000</v>
      </c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44"/>
      <c r="CW153" s="44"/>
      <c r="CX153" s="44"/>
      <c r="CY153" s="44"/>
      <c r="CZ153" s="44"/>
      <c r="DA153" s="44"/>
    </row>
    <row r="154" spans="1:105" s="2" customFormat="1" ht="15" customHeight="1" x14ac:dyDescent="0.25">
      <c r="A154" s="45" t="s">
        <v>23</v>
      </c>
      <c r="B154" s="45"/>
      <c r="C154" s="45"/>
      <c r="D154" s="45"/>
      <c r="E154" s="45"/>
      <c r="F154" s="45"/>
      <c r="G154" s="45"/>
      <c r="H154" s="48" t="s">
        <v>125</v>
      </c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50"/>
      <c r="BT154" s="47">
        <v>1</v>
      </c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4">
        <v>72600</v>
      </c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</row>
    <row r="155" spans="1:105" s="2" customFormat="1" ht="15" customHeight="1" x14ac:dyDescent="0.25">
      <c r="A155" s="45" t="s">
        <v>116</v>
      </c>
      <c r="B155" s="45"/>
      <c r="C155" s="45"/>
      <c r="D155" s="45"/>
      <c r="E155" s="45"/>
      <c r="F155" s="45"/>
      <c r="G155" s="45"/>
      <c r="H155" s="48" t="s">
        <v>172</v>
      </c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50"/>
      <c r="BT155" s="47">
        <v>1</v>
      </c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4">
        <v>7000</v>
      </c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</row>
    <row r="156" spans="1:105" s="2" customFormat="1" ht="15" customHeight="1" x14ac:dyDescent="0.25">
      <c r="A156" s="45" t="s">
        <v>142</v>
      </c>
      <c r="B156" s="45"/>
      <c r="C156" s="45"/>
      <c r="D156" s="45"/>
      <c r="E156" s="45"/>
      <c r="F156" s="45"/>
      <c r="G156" s="45"/>
      <c r="H156" s="48" t="s">
        <v>144</v>
      </c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50"/>
      <c r="BT156" s="47">
        <v>1</v>
      </c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4">
        <v>0</v>
      </c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</row>
    <row r="157" spans="1:105" s="2" customFormat="1" ht="15" customHeight="1" x14ac:dyDescent="0.25">
      <c r="A157" s="45" t="s">
        <v>143</v>
      </c>
      <c r="B157" s="45"/>
      <c r="C157" s="45"/>
      <c r="D157" s="45"/>
      <c r="E157" s="45"/>
      <c r="F157" s="45"/>
      <c r="G157" s="45"/>
      <c r="H157" s="48" t="s">
        <v>171</v>
      </c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50"/>
      <c r="BT157" s="47">
        <v>1</v>
      </c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4">
        <v>5500</v>
      </c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</row>
    <row r="158" spans="1:105" s="2" customFormat="1" ht="15" customHeight="1" x14ac:dyDescent="0.25">
      <c r="A158" s="45" t="s">
        <v>146</v>
      </c>
      <c r="B158" s="45"/>
      <c r="C158" s="45"/>
      <c r="D158" s="45"/>
      <c r="E158" s="45"/>
      <c r="F158" s="45"/>
      <c r="G158" s="45"/>
      <c r="H158" s="48" t="s">
        <v>145</v>
      </c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50"/>
      <c r="BT158" s="47">
        <v>1</v>
      </c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4">
        <v>0</v>
      </c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  <c r="CW158" s="44"/>
      <c r="CX158" s="44"/>
      <c r="CY158" s="44"/>
      <c r="CZ158" s="44"/>
      <c r="DA158" s="44"/>
    </row>
    <row r="159" spans="1:105" s="2" customFormat="1" ht="15" customHeight="1" x14ac:dyDescent="0.25">
      <c r="A159" s="45" t="s">
        <v>167</v>
      </c>
      <c r="B159" s="45"/>
      <c r="C159" s="45"/>
      <c r="D159" s="45"/>
      <c r="E159" s="45"/>
      <c r="F159" s="45"/>
      <c r="G159" s="45"/>
      <c r="H159" s="48" t="s">
        <v>169</v>
      </c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50"/>
      <c r="BT159" s="47">
        <v>1</v>
      </c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4">
        <v>0</v>
      </c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</row>
    <row r="160" spans="1:105" s="2" customFormat="1" ht="15" customHeight="1" x14ac:dyDescent="0.25">
      <c r="A160" s="45" t="s">
        <v>168</v>
      </c>
      <c r="B160" s="45"/>
      <c r="C160" s="45"/>
      <c r="D160" s="45"/>
      <c r="E160" s="45"/>
      <c r="F160" s="45"/>
      <c r="G160" s="45"/>
      <c r="H160" s="48" t="s">
        <v>190</v>
      </c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50"/>
      <c r="BT160" s="47">
        <v>1</v>
      </c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4">
        <v>0</v>
      </c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</row>
    <row r="161" spans="1:161" s="2" customFormat="1" ht="15" customHeight="1" x14ac:dyDescent="0.25">
      <c r="A161" s="45"/>
      <c r="B161" s="45"/>
      <c r="C161" s="45"/>
      <c r="D161" s="45"/>
      <c r="E161" s="45"/>
      <c r="F161" s="45"/>
      <c r="G161" s="45"/>
      <c r="H161" s="110" t="s">
        <v>15</v>
      </c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2"/>
      <c r="BT161" s="47" t="s">
        <v>16</v>
      </c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4">
        <f>SUM(CJ151:DA160)</f>
        <v>207328</v>
      </c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</row>
    <row r="162" spans="1:161" s="2" customFormat="1" ht="12" customHeight="1" x14ac:dyDescent="0.25"/>
    <row r="163" spans="1:161" s="4" customFormat="1" ht="28.5" customHeight="1" x14ac:dyDescent="0.2">
      <c r="A163" s="60" t="s">
        <v>95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</row>
    <row r="164" spans="1:161" s="2" customFormat="1" ht="10.5" customHeight="1" x14ac:dyDescent="0.25"/>
    <row r="165" spans="1:161" s="5" customFormat="1" ht="30" customHeight="1" x14ac:dyDescent="0.2">
      <c r="A165" s="53" t="s">
        <v>4</v>
      </c>
      <c r="B165" s="54"/>
      <c r="C165" s="54"/>
      <c r="D165" s="54"/>
      <c r="E165" s="54"/>
      <c r="F165" s="54"/>
      <c r="G165" s="55"/>
      <c r="H165" s="53" t="s">
        <v>63</v>
      </c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5"/>
      <c r="BD165" s="53" t="s">
        <v>85</v>
      </c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5"/>
      <c r="BT165" s="53" t="s">
        <v>96</v>
      </c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5"/>
      <c r="CJ165" s="53" t="s">
        <v>97</v>
      </c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54"/>
      <c r="CV165" s="54"/>
      <c r="CW165" s="54"/>
      <c r="CX165" s="54"/>
      <c r="CY165" s="54"/>
      <c r="CZ165" s="54"/>
      <c r="DA165" s="55"/>
    </row>
    <row r="166" spans="1:161" s="6" customFormat="1" x14ac:dyDescent="0.2">
      <c r="A166" s="57"/>
      <c r="B166" s="57"/>
      <c r="C166" s="57"/>
      <c r="D166" s="57"/>
      <c r="E166" s="57"/>
      <c r="F166" s="57"/>
      <c r="G166" s="57"/>
      <c r="H166" s="57">
        <v>1</v>
      </c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>
        <v>2</v>
      </c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>
        <v>3</v>
      </c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>
        <v>4</v>
      </c>
      <c r="CK166" s="57"/>
      <c r="CL166" s="57"/>
      <c r="CM166" s="57"/>
      <c r="CN166" s="57"/>
      <c r="CO166" s="57"/>
      <c r="CP166" s="57"/>
      <c r="CQ166" s="57"/>
      <c r="CR166" s="57"/>
      <c r="CS166" s="57"/>
      <c r="CT166" s="57"/>
      <c r="CU166" s="57"/>
      <c r="CV166" s="57"/>
      <c r="CW166" s="57"/>
      <c r="CX166" s="57"/>
      <c r="CY166" s="57"/>
      <c r="CZ166" s="57"/>
      <c r="DA166" s="57"/>
    </row>
    <row r="167" spans="1:161" s="7" customFormat="1" ht="15" customHeight="1" x14ac:dyDescent="0.2">
      <c r="A167" s="45" t="s">
        <v>17</v>
      </c>
      <c r="B167" s="45"/>
      <c r="C167" s="45"/>
      <c r="D167" s="45"/>
      <c r="E167" s="45"/>
      <c r="F167" s="45"/>
      <c r="G167" s="45"/>
      <c r="H167" s="46" t="s">
        <v>126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7">
        <v>310.5</v>
      </c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>
        <v>1700</v>
      </c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4">
        <v>527850</v>
      </c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</row>
    <row r="168" spans="1:161" s="7" customFormat="1" ht="15" customHeight="1" x14ac:dyDescent="0.2">
      <c r="A168" s="45" t="s">
        <v>18</v>
      </c>
      <c r="B168" s="45"/>
      <c r="C168" s="45"/>
      <c r="D168" s="45"/>
      <c r="E168" s="45"/>
      <c r="F168" s="45"/>
      <c r="G168" s="45"/>
      <c r="H168" s="46" t="s">
        <v>127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7">
        <v>545</v>
      </c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>
        <v>55</v>
      </c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4">
        <v>30000</v>
      </c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</row>
    <row r="169" spans="1:161" s="7" customFormat="1" ht="15" customHeight="1" x14ac:dyDescent="0.2">
      <c r="A169" s="45" t="s">
        <v>19</v>
      </c>
      <c r="B169" s="45"/>
      <c r="C169" s="45"/>
      <c r="D169" s="45"/>
      <c r="E169" s="45"/>
      <c r="F169" s="45"/>
      <c r="G169" s="45"/>
      <c r="H169" s="46" t="s">
        <v>128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</row>
    <row r="170" spans="1:161" s="7" customFormat="1" ht="15" customHeight="1" x14ac:dyDescent="0.2">
      <c r="A170" s="45" t="s">
        <v>23</v>
      </c>
      <c r="B170" s="45"/>
      <c r="C170" s="45"/>
      <c r="D170" s="45"/>
      <c r="E170" s="45"/>
      <c r="F170" s="45"/>
      <c r="G170" s="45"/>
      <c r="H170" s="46" t="s">
        <v>133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4">
        <v>10045</v>
      </c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</row>
    <row r="171" spans="1:161" s="7" customFormat="1" ht="15" customHeight="1" x14ac:dyDescent="0.2">
      <c r="A171" s="45"/>
      <c r="B171" s="45"/>
      <c r="C171" s="45"/>
      <c r="D171" s="45"/>
      <c r="E171" s="45"/>
      <c r="F171" s="45"/>
      <c r="G171" s="45"/>
      <c r="H171" s="51" t="s">
        <v>15</v>
      </c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2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 t="s">
        <v>16</v>
      </c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4">
        <f>CJ167+CJ168+CJ170</f>
        <v>567895</v>
      </c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105">
        <f>EO14+CJ23+CM50+CE74+CL103+CL122+CJ145+CJ161+CJ171+CJ63</f>
        <v>7206610</v>
      </c>
      <c r="BX173" s="106"/>
      <c r="BY173" s="106"/>
      <c r="BZ173" s="106"/>
      <c r="CA173" s="106"/>
      <c r="CB173" s="106"/>
      <c r="CC173" s="106"/>
      <c r="CD173" s="106"/>
      <c r="CE173" s="106"/>
      <c r="CF173" s="106"/>
      <c r="CG173" s="106"/>
      <c r="CH173" s="106"/>
      <c r="CI173" s="106"/>
      <c r="CJ173" s="106"/>
      <c r="CK173" s="106"/>
      <c r="CL173" s="106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107"/>
      <c r="B174" s="107"/>
      <c r="C174" s="107"/>
      <c r="D174" s="107"/>
      <c r="E174" s="107"/>
      <c r="F174" s="107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8"/>
      <c r="BB174" s="108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8"/>
      <c r="BN174" s="108"/>
      <c r="BO174" s="108"/>
      <c r="BP174" s="108"/>
      <c r="BQ174" s="108"/>
      <c r="BR174" s="108"/>
      <c r="BS174" s="108"/>
      <c r="BT174" s="108"/>
      <c r="BU174" s="108"/>
      <c r="BV174" s="108"/>
      <c r="BW174" s="109"/>
      <c r="BX174" s="109"/>
      <c r="BY174" s="109"/>
      <c r="BZ174" s="109"/>
      <c r="CA174" s="109"/>
      <c r="CB174" s="109"/>
      <c r="CC174" s="109"/>
      <c r="CD174" s="109"/>
      <c r="CE174" s="109"/>
      <c r="CF174" s="109"/>
      <c r="CG174" s="109"/>
      <c r="CH174" s="109"/>
      <c r="CI174" s="109"/>
      <c r="CJ174" s="109"/>
      <c r="CK174" s="109"/>
      <c r="CL174" s="109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107"/>
      <c r="B175" s="107"/>
      <c r="C175" s="107"/>
      <c r="D175" s="107"/>
      <c r="E175" s="107"/>
      <c r="F175" s="107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08"/>
      <c r="BU175" s="108"/>
      <c r="BV175" s="108"/>
      <c r="BW175" s="109"/>
      <c r="BX175" s="109"/>
      <c r="BY175" s="109"/>
      <c r="BZ175" s="109"/>
      <c r="CA175" s="109"/>
      <c r="CB175" s="109"/>
      <c r="CC175" s="109"/>
      <c r="CD175" s="109"/>
      <c r="CE175" s="109"/>
      <c r="CF175" s="109"/>
      <c r="CG175" s="109"/>
      <c r="CH175" s="109"/>
      <c r="CI175" s="109"/>
      <c r="CJ175" s="109"/>
      <c r="CK175" s="109"/>
      <c r="CL175" s="109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107"/>
      <c r="B176" s="107"/>
      <c r="C176" s="107"/>
      <c r="D176" s="107"/>
      <c r="E176" s="107"/>
      <c r="F176" s="107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8"/>
      <c r="AP176" s="108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8"/>
      <c r="BB176" s="108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8"/>
      <c r="BN176" s="108"/>
      <c r="BO176" s="108"/>
      <c r="BP176" s="108"/>
      <c r="BQ176" s="108"/>
      <c r="BR176" s="108"/>
      <c r="BS176" s="108"/>
      <c r="BT176" s="108"/>
      <c r="BU176" s="108"/>
      <c r="BV176" s="108"/>
      <c r="BW176" s="109"/>
      <c r="BX176" s="109"/>
      <c r="BY176" s="109"/>
      <c r="BZ176" s="109"/>
      <c r="CA176" s="109"/>
      <c r="CB176" s="109"/>
      <c r="CC176" s="109"/>
      <c r="CD176" s="109"/>
      <c r="CE176" s="109"/>
      <c r="CF176" s="109"/>
      <c r="CG176" s="109"/>
      <c r="CH176" s="109"/>
      <c r="CI176" s="109"/>
      <c r="CJ176" s="109"/>
      <c r="CK176" s="109"/>
      <c r="CL176" s="109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BW173:CL173"/>
    <mergeCell ref="A170:G170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0:G140"/>
    <mergeCell ref="H140:BC140"/>
    <mergeCell ref="A30:F30"/>
    <mergeCell ref="G30:AD30"/>
    <mergeCell ref="AE30:AY30"/>
    <mergeCell ref="AZ30:BQ30"/>
    <mergeCell ref="BR30:CI30"/>
    <mergeCell ref="A36:F36"/>
    <mergeCell ref="G36:BV36"/>
    <mergeCell ref="A18:F18"/>
    <mergeCell ref="G18:AD18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BD140:BS140"/>
    <mergeCell ref="BT140:CI140"/>
    <mergeCell ref="CJ140:DA140"/>
    <mergeCell ref="G29:AD29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CJ30:DA30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BD19:BS19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BD165:BS165"/>
    <mergeCell ref="BT165:CI165"/>
    <mergeCell ref="CJ169:DA169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22:BS22"/>
    <mergeCell ref="BT22:CI22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CJ144:DA144"/>
    <mergeCell ref="CJ142:DA142"/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1"/>
  <sheetViews>
    <sheetView topLeftCell="A97" zoomScaleNormal="100" zoomScaleSheetLayoutView="100" workbookViewId="0">
      <selection activeCell="CM44" sqref="CM44:DA4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1" t="s">
        <v>130</v>
      </c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</row>
    <row r="3" spans="1:161" s="3" customFormat="1" ht="15.75" x14ac:dyDescent="0.2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</row>
    <row r="4" spans="1:161" s="2" customFormat="1" ht="15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</row>
    <row r="5" spans="1:161" s="2" customFormat="1" ht="15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</row>
    <row r="6" spans="1:161" s="5" customFormat="1" ht="13.5" customHeight="1" x14ac:dyDescent="0.2">
      <c r="A6" s="53" t="s">
        <v>4</v>
      </c>
      <c r="B6" s="54"/>
      <c r="C6" s="54"/>
      <c r="D6" s="54"/>
      <c r="E6" s="54"/>
      <c r="F6" s="55"/>
      <c r="G6" s="53" t="s">
        <v>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3" t="s">
        <v>6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5"/>
      <c r="AO6" s="62" t="s">
        <v>7</v>
      </c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4"/>
      <c r="DI6" s="53" t="s">
        <v>8</v>
      </c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5"/>
      <c r="DY6" s="53" t="s">
        <v>101</v>
      </c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5"/>
      <c r="EO6" s="53" t="s">
        <v>9</v>
      </c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5"/>
    </row>
    <row r="7" spans="1:161" s="5" customFormat="1" ht="13.5" customHeight="1" x14ac:dyDescent="0.2">
      <c r="A7" s="95"/>
      <c r="B7" s="96"/>
      <c r="C7" s="96"/>
      <c r="D7" s="96"/>
      <c r="E7" s="96"/>
      <c r="F7" s="97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7"/>
      <c r="Y7" s="95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7"/>
      <c r="AO7" s="53" t="s">
        <v>10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5"/>
      <c r="BF7" s="62" t="s">
        <v>11</v>
      </c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4"/>
      <c r="DI7" s="95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7"/>
      <c r="DY7" s="95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7"/>
      <c r="EO7" s="95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7"/>
    </row>
    <row r="8" spans="1:161" s="5" customFormat="1" ht="39.75" customHeight="1" x14ac:dyDescent="0.2">
      <c r="A8" s="98"/>
      <c r="B8" s="99"/>
      <c r="C8" s="99"/>
      <c r="D8" s="99"/>
      <c r="E8" s="99"/>
      <c r="F8" s="100"/>
      <c r="G8" s="98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00"/>
      <c r="Y8" s="98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100"/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100"/>
      <c r="BF8" s="101" t="s">
        <v>12</v>
      </c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 t="s">
        <v>13</v>
      </c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 t="s">
        <v>14</v>
      </c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98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100"/>
      <c r="DY8" s="98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100"/>
      <c r="EO8" s="98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100"/>
    </row>
    <row r="9" spans="1:161" s="6" customFormat="1" x14ac:dyDescent="0.2">
      <c r="A9" s="57">
        <v>1</v>
      </c>
      <c r="B9" s="57"/>
      <c r="C9" s="57"/>
      <c r="D9" s="57"/>
      <c r="E9" s="57"/>
      <c r="F9" s="57"/>
      <c r="G9" s="57">
        <v>2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>
        <v>3</v>
      </c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>
        <v>4</v>
      </c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>
        <v>5</v>
      </c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>
        <v>6</v>
      </c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>
        <v>7</v>
      </c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>
        <v>8</v>
      </c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>
        <v>9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>
        <v>10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</row>
    <row r="10" spans="1:161" s="7" customFormat="1" ht="15" customHeight="1" x14ac:dyDescent="0.2">
      <c r="A10" s="102" t="s">
        <v>102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4"/>
    </row>
    <row r="11" spans="1:161" s="7" customFormat="1" ht="15" customHeight="1" x14ac:dyDescent="0.2">
      <c r="A11" s="45" t="s">
        <v>17</v>
      </c>
      <c r="B11" s="45"/>
      <c r="C11" s="45"/>
      <c r="D11" s="45"/>
      <c r="E11" s="45"/>
      <c r="F11" s="45"/>
      <c r="G11" s="46" t="s">
        <v>20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3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BF11+CQ11</f>
        <v>34885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20067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14818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AO11*Y11*DY11*12+35.2</f>
        <v>2134997.2000000002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45" t="s">
        <v>18</v>
      </c>
      <c r="B12" s="45"/>
      <c r="C12" s="45"/>
      <c r="D12" s="45"/>
      <c r="E12" s="45"/>
      <c r="F12" s="45"/>
      <c r="G12" s="46" t="s">
        <v>21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>
        <v>2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>
        <f>BF12+CQ12</f>
        <v>21095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>
        <v>8948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v>12147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>
        <v>1.7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AO12*Y12*DY12*12</f>
        <v>860676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27.75" customHeight="1" x14ac:dyDescent="0.2">
      <c r="A13" s="45" t="s">
        <v>19</v>
      </c>
      <c r="B13" s="45"/>
      <c r="C13" s="45"/>
      <c r="D13" s="45"/>
      <c r="E13" s="45"/>
      <c r="F13" s="45"/>
      <c r="G13" s="46" t="s">
        <v>22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>
        <v>12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>
        <f>BF13+BX13+CQ13</f>
        <v>23721</v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>
        <v>15590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>
        <v>4770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v>3361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>
        <v>20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>
        <v>1.7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Y13*AO13*12*1.7-0.8</f>
        <v>5806900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24" customHeight="1" x14ac:dyDescent="0.2">
      <c r="A14" s="45" t="s">
        <v>23</v>
      </c>
      <c r="B14" s="45"/>
      <c r="C14" s="45"/>
      <c r="D14" s="45"/>
      <c r="E14" s="45"/>
      <c r="F14" s="45"/>
      <c r="G14" s="46" t="s">
        <v>24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7">
        <v>1</v>
      </c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>
        <f>BF14+CQ14</f>
        <v>20242</v>
      </c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>
        <v>8212</v>
      </c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v>12030</v>
      </c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>
        <v>1.7</v>
      </c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4">
        <f>AO14*DY14*12</f>
        <v>412936.80000000005</v>
      </c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</row>
    <row r="15" spans="1:161" s="7" customFormat="1" ht="15" customHeight="1" x14ac:dyDescent="0.2">
      <c r="A15" s="59" t="s">
        <v>103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2"/>
      <c r="Y15" s="47" t="s">
        <v>16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 t="s">
        <v>16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 t="s">
        <v>16</v>
      </c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 t="s">
        <v>16</v>
      </c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 t="s">
        <v>16</v>
      </c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 t="s">
        <v>16</v>
      </c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4">
        <f>EO11+EO12+EO13+EO14</f>
        <v>9215510</v>
      </c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1" s="7" customFormat="1" ht="15" customHeight="1" x14ac:dyDescent="0.2">
      <c r="A16" s="59" t="s">
        <v>104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2"/>
      <c r="Y16" s="47" t="s">
        <v>16</v>
      </c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 t="s">
        <v>16</v>
      </c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 t="s">
        <v>16</v>
      </c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 t="s">
        <v>16</v>
      </c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 t="s">
        <v>16</v>
      </c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 t="s">
        <v>16</v>
      </c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4">
        <f>EO15</f>
        <v>9215510</v>
      </c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</row>
    <row r="18" spans="1:161" s="4" customFormat="1" ht="14.25" x14ac:dyDescent="0.2">
      <c r="A18" s="56" t="s">
        <v>25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53" t="s">
        <v>4</v>
      </c>
      <c r="B20" s="54"/>
      <c r="C20" s="54"/>
      <c r="D20" s="54"/>
      <c r="E20" s="54"/>
      <c r="F20" s="55"/>
      <c r="G20" s="53" t="s">
        <v>26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5"/>
      <c r="AE20" s="53" t="s">
        <v>27</v>
      </c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5"/>
      <c r="BD20" s="53" t="s">
        <v>28</v>
      </c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5"/>
      <c r="BT20" s="53" t="s">
        <v>29</v>
      </c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5"/>
      <c r="CJ20" s="53" t="s">
        <v>30</v>
      </c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5"/>
    </row>
    <row r="21" spans="1:161" s="6" customFormat="1" x14ac:dyDescent="0.2">
      <c r="A21" s="57">
        <v>1</v>
      </c>
      <c r="B21" s="57"/>
      <c r="C21" s="57"/>
      <c r="D21" s="57"/>
      <c r="E21" s="57"/>
      <c r="F21" s="57"/>
      <c r="G21" s="57">
        <v>2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>
        <v>3</v>
      </c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>
        <v>4</v>
      </c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>
        <v>5</v>
      </c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>
        <v>6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</row>
    <row r="22" spans="1:161" s="7" customFormat="1" ht="15" customHeight="1" x14ac:dyDescent="0.2">
      <c r="A22" s="45" t="s">
        <v>17</v>
      </c>
      <c r="B22" s="45"/>
      <c r="C22" s="45"/>
      <c r="D22" s="45"/>
      <c r="E22" s="45"/>
      <c r="F22" s="45"/>
      <c r="G22" s="46" t="s">
        <v>105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7">
        <v>0</v>
      </c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>
        <v>2</v>
      </c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4">
        <v>0</v>
      </c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</row>
    <row r="23" spans="1:161" s="7" customFormat="1" ht="15" customHeight="1" x14ac:dyDescent="0.2">
      <c r="A23" s="45" t="s">
        <v>18</v>
      </c>
      <c r="B23" s="45"/>
      <c r="C23" s="45"/>
      <c r="D23" s="45"/>
      <c r="E23" s="45"/>
      <c r="F23" s="45"/>
      <c r="G23" s="46" t="s">
        <v>107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61" s="7" customFormat="1" ht="15" customHeight="1" x14ac:dyDescent="0.2">
      <c r="A24" s="45" t="s">
        <v>19</v>
      </c>
      <c r="B24" s="45"/>
      <c r="C24" s="45"/>
      <c r="D24" s="45"/>
      <c r="E24" s="45"/>
      <c r="F24" s="45"/>
      <c r="G24" s="46" t="s">
        <v>106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7">
        <v>0</v>
      </c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>
        <v>2</v>
      </c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4">
        <v>0</v>
      </c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61" s="7" customFormat="1" ht="15" customHeight="1" x14ac:dyDescent="0.2">
      <c r="A25" s="45"/>
      <c r="B25" s="45"/>
      <c r="C25" s="45"/>
      <c r="D25" s="45"/>
      <c r="E25" s="45"/>
      <c r="F25" s="45"/>
      <c r="G25" s="51" t="s">
        <v>15</v>
      </c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2"/>
      <c r="AE25" s="47" t="s">
        <v>16</v>
      </c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 t="s">
        <v>16</v>
      </c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 t="s">
        <v>16</v>
      </c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4">
        <f>CJ22+CJ24</f>
        <v>0</v>
      </c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61" s="2" customFormat="1" ht="12" customHeight="1" x14ac:dyDescent="0.25"/>
    <row r="27" spans="1:161" s="4" customFormat="1" ht="14.25" x14ac:dyDescent="0.2">
      <c r="A27" s="56" t="s">
        <v>31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</row>
    <row r="28" spans="1:161" s="2" customFormat="1" ht="10.5" customHeight="1" x14ac:dyDescent="0.25"/>
    <row r="29" spans="1:161" s="5" customFormat="1" ht="55.5" customHeight="1" x14ac:dyDescent="0.2">
      <c r="A29" s="53" t="s">
        <v>4</v>
      </c>
      <c r="B29" s="54"/>
      <c r="C29" s="54"/>
      <c r="D29" s="54"/>
      <c r="E29" s="54"/>
      <c r="F29" s="55"/>
      <c r="G29" s="53" t="s">
        <v>26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/>
      <c r="AE29" s="53" t="s">
        <v>32</v>
      </c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5"/>
      <c r="AZ29" s="53" t="s">
        <v>33</v>
      </c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5"/>
      <c r="BR29" s="53" t="s">
        <v>34</v>
      </c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5"/>
      <c r="CJ29" s="53" t="s">
        <v>30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5"/>
    </row>
    <row r="30" spans="1:161" s="6" customFormat="1" x14ac:dyDescent="0.2">
      <c r="A30" s="57">
        <v>1</v>
      </c>
      <c r="B30" s="57"/>
      <c r="C30" s="57"/>
      <c r="D30" s="57"/>
      <c r="E30" s="57"/>
      <c r="F30" s="57"/>
      <c r="G30" s="57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>
        <v>3</v>
      </c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>
        <v>4</v>
      </c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>
        <v>5</v>
      </c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>
        <v>6</v>
      </c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</row>
    <row r="31" spans="1:161" s="7" customFormat="1" ht="15" customHeight="1" x14ac:dyDescent="0.2">
      <c r="A31" s="45"/>
      <c r="B31" s="45"/>
      <c r="C31" s="45"/>
      <c r="D31" s="45"/>
      <c r="E31" s="45"/>
      <c r="F31" s="45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</row>
    <row r="32" spans="1:161" s="7" customFormat="1" ht="15" customHeight="1" x14ac:dyDescent="0.2">
      <c r="A32" s="45"/>
      <c r="B32" s="45"/>
      <c r="C32" s="45"/>
      <c r="D32" s="45"/>
      <c r="E32" s="45"/>
      <c r="F32" s="45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</row>
    <row r="33" spans="1:105" s="7" customFormat="1" ht="15" customHeight="1" x14ac:dyDescent="0.2">
      <c r="A33" s="45"/>
      <c r="B33" s="45"/>
      <c r="C33" s="45"/>
      <c r="D33" s="45"/>
      <c r="E33" s="45"/>
      <c r="F33" s="45"/>
      <c r="G33" s="51" t="s">
        <v>15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2"/>
      <c r="AE33" s="47" t="s">
        <v>16</v>
      </c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 t="s">
        <v>16</v>
      </c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 t="s">
        <v>16</v>
      </c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171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2" customFormat="1" ht="89.25" customHeight="1" x14ac:dyDescent="0.25"/>
    <row r="37" spans="1:105" s="4" customFormat="1" ht="41.25" customHeight="1" x14ac:dyDescent="0.2">
      <c r="A37" s="60" t="s">
        <v>35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</row>
    <row r="38" spans="1:105" s="2" customFormat="1" ht="10.5" customHeight="1" x14ac:dyDescent="0.25"/>
    <row r="39" spans="1:105" s="2" customFormat="1" ht="55.5" customHeight="1" x14ac:dyDescent="0.25">
      <c r="A39" s="53" t="s">
        <v>4</v>
      </c>
      <c r="B39" s="54"/>
      <c r="C39" s="54"/>
      <c r="D39" s="54"/>
      <c r="E39" s="54"/>
      <c r="F39" s="55"/>
      <c r="G39" s="53" t="s">
        <v>36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5"/>
      <c r="BW39" s="53" t="s">
        <v>37</v>
      </c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5"/>
      <c r="CM39" s="53" t="s">
        <v>38</v>
      </c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4"/>
    </row>
    <row r="40" spans="1:105" x14ac:dyDescent="0.2">
      <c r="A40" s="57">
        <v>1</v>
      </c>
      <c r="B40" s="57"/>
      <c r="C40" s="57"/>
      <c r="D40" s="57"/>
      <c r="E40" s="57"/>
      <c r="F40" s="57"/>
      <c r="G40" s="57">
        <v>2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>
        <v>3</v>
      </c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>
        <v>4</v>
      </c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</row>
    <row r="41" spans="1:105" s="2" customFormat="1" ht="21.75" customHeight="1" x14ac:dyDescent="0.25">
      <c r="A41" s="45" t="s">
        <v>17</v>
      </c>
      <c r="B41" s="45"/>
      <c r="C41" s="45"/>
      <c r="D41" s="45"/>
      <c r="E41" s="45"/>
      <c r="F41" s="45"/>
      <c r="G41" s="9"/>
      <c r="H41" s="49" t="s">
        <v>39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50"/>
      <c r="BW41" s="47" t="s">
        <v>16</v>
      </c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4">
        <f>CM42</f>
        <v>2764659</v>
      </c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</row>
    <row r="42" spans="1:105" x14ac:dyDescent="0.2">
      <c r="A42" s="72" t="s">
        <v>40</v>
      </c>
      <c r="B42" s="73"/>
      <c r="C42" s="73"/>
      <c r="D42" s="73"/>
      <c r="E42" s="73"/>
      <c r="F42" s="74"/>
      <c r="G42" s="10"/>
      <c r="H42" s="78" t="s">
        <v>11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9"/>
      <c r="BW42" s="80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2"/>
      <c r="CM42" s="86">
        <v>2764659</v>
      </c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8"/>
    </row>
    <row r="43" spans="1:105" x14ac:dyDescent="0.2">
      <c r="A43" s="75"/>
      <c r="B43" s="76"/>
      <c r="C43" s="76"/>
      <c r="D43" s="76"/>
      <c r="E43" s="76"/>
      <c r="F43" s="77"/>
      <c r="G43" s="11"/>
      <c r="H43" s="92" t="s">
        <v>187</v>
      </c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3"/>
      <c r="BW43" s="83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5"/>
      <c r="CM43" s="89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1"/>
    </row>
    <row r="44" spans="1:105" ht="13.5" customHeight="1" x14ac:dyDescent="0.2">
      <c r="A44" s="45" t="s">
        <v>41</v>
      </c>
      <c r="B44" s="45"/>
      <c r="C44" s="45"/>
      <c r="D44" s="45"/>
      <c r="E44" s="45"/>
      <c r="F44" s="45"/>
      <c r="G44" s="9"/>
      <c r="H44" s="70" t="s">
        <v>42</v>
      </c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1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ht="26.25" customHeight="1" x14ac:dyDescent="0.2">
      <c r="A45" s="45" t="s">
        <v>43</v>
      </c>
      <c r="B45" s="45"/>
      <c r="C45" s="45"/>
      <c r="D45" s="45"/>
      <c r="E45" s="45"/>
      <c r="F45" s="45"/>
      <c r="G45" s="9"/>
      <c r="H45" s="70" t="s">
        <v>44</v>
      </c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1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ht="26.25" customHeight="1" x14ac:dyDescent="0.2">
      <c r="A46" s="45" t="s">
        <v>18</v>
      </c>
      <c r="B46" s="45"/>
      <c r="C46" s="45"/>
      <c r="D46" s="45"/>
      <c r="E46" s="45"/>
      <c r="F46" s="45"/>
      <c r="G46" s="9"/>
      <c r="H46" s="49" t="s">
        <v>45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50"/>
      <c r="BW46" s="47" t="s">
        <v>16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4">
        <f>CM50</f>
        <v>18431</v>
      </c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x14ac:dyDescent="0.2">
      <c r="A47" s="72" t="s">
        <v>46</v>
      </c>
      <c r="B47" s="73"/>
      <c r="C47" s="73"/>
      <c r="D47" s="73"/>
      <c r="E47" s="73"/>
      <c r="F47" s="74"/>
      <c r="G47" s="10"/>
      <c r="H47" s="78" t="s">
        <v>11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9"/>
      <c r="BW47" s="80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2"/>
      <c r="CM47" s="86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8"/>
    </row>
    <row r="48" spans="1:105" ht="25.5" customHeight="1" x14ac:dyDescent="0.2">
      <c r="A48" s="75"/>
      <c r="B48" s="76"/>
      <c r="C48" s="76"/>
      <c r="D48" s="76"/>
      <c r="E48" s="76"/>
      <c r="F48" s="77"/>
      <c r="G48" s="11"/>
      <c r="H48" s="92" t="s">
        <v>47</v>
      </c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3"/>
      <c r="BW48" s="83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5"/>
      <c r="CM48" s="89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1"/>
    </row>
    <row r="49" spans="1:105" ht="26.25" customHeight="1" x14ac:dyDescent="0.2">
      <c r="A49" s="45" t="s">
        <v>48</v>
      </c>
      <c r="B49" s="45"/>
      <c r="C49" s="45"/>
      <c r="D49" s="45"/>
      <c r="E49" s="45"/>
      <c r="F49" s="45"/>
      <c r="G49" s="9"/>
      <c r="H49" s="70" t="s">
        <v>49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1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</row>
    <row r="50" spans="1:105" ht="27" customHeight="1" x14ac:dyDescent="0.2">
      <c r="A50" s="45" t="s">
        <v>50</v>
      </c>
      <c r="B50" s="45"/>
      <c r="C50" s="45"/>
      <c r="D50" s="45"/>
      <c r="E50" s="45"/>
      <c r="F50" s="45"/>
      <c r="G50" s="9"/>
      <c r="H50" s="70" t="s">
        <v>51</v>
      </c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1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4">
        <v>18431</v>
      </c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</row>
    <row r="51" spans="1:105" ht="27" customHeight="1" x14ac:dyDescent="0.2">
      <c r="A51" s="45" t="s">
        <v>52</v>
      </c>
      <c r="B51" s="45"/>
      <c r="C51" s="45"/>
      <c r="D51" s="45"/>
      <c r="E51" s="45"/>
      <c r="F51" s="45"/>
      <c r="G51" s="9"/>
      <c r="H51" s="70" t="s">
        <v>53</v>
      </c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1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ht="27" customHeight="1" x14ac:dyDescent="0.2">
      <c r="A52" s="45" t="s">
        <v>54</v>
      </c>
      <c r="B52" s="45"/>
      <c r="C52" s="45"/>
      <c r="D52" s="45"/>
      <c r="E52" s="45"/>
      <c r="F52" s="45"/>
      <c r="G52" s="9"/>
      <c r="H52" s="70" t="s">
        <v>53</v>
      </c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1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</row>
    <row r="53" spans="1:105" ht="26.25" customHeight="1" x14ac:dyDescent="0.2">
      <c r="A53" s="45" t="s">
        <v>19</v>
      </c>
      <c r="B53" s="45"/>
      <c r="C53" s="45"/>
      <c r="D53" s="45"/>
      <c r="E53" s="45"/>
      <c r="F53" s="45"/>
      <c r="G53" s="9"/>
      <c r="H53" s="49" t="s">
        <v>55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50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ht="13.5" customHeight="1" x14ac:dyDescent="0.2">
      <c r="A54" s="45"/>
      <c r="B54" s="45"/>
      <c r="C54" s="45"/>
      <c r="D54" s="45"/>
      <c r="E54" s="45"/>
      <c r="F54" s="45"/>
      <c r="G54" s="59" t="s">
        <v>15</v>
      </c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2"/>
      <c r="BW54" s="47" t="s">
        <v>16</v>
      </c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4">
        <f>CM41+CM46+CM53</f>
        <v>2783090</v>
      </c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</row>
    <row r="55" spans="1:105" ht="13.5" customHeight="1" x14ac:dyDescent="0.2">
      <c r="A55" s="45"/>
      <c r="B55" s="45"/>
      <c r="C55" s="45"/>
      <c r="D55" s="45"/>
      <c r="E55" s="45"/>
      <c r="F55" s="45"/>
      <c r="G55" s="59" t="s">
        <v>11</v>
      </c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2"/>
      <c r="BW55" s="47" t="s">
        <v>16</v>
      </c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ht="13.5" customHeight="1" x14ac:dyDescent="0.2">
      <c r="A56" s="45"/>
      <c r="B56" s="45"/>
      <c r="C56" s="45"/>
      <c r="D56" s="45"/>
      <c r="E56" s="45"/>
      <c r="F56" s="45"/>
      <c r="G56" s="59" t="s">
        <v>109</v>
      </c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2"/>
      <c r="BW56" s="47" t="s">
        <v>16</v>
      </c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4">
        <v>2783090</v>
      </c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05" s="2" customFormat="1" ht="3.75" customHeight="1" x14ac:dyDescent="0.25"/>
    <row r="58" spans="1:105" s="12" customFormat="1" ht="48" customHeight="1" x14ac:dyDescent="0.2">
      <c r="A58" s="68" t="s">
        <v>56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</row>
    <row r="59" spans="1:105" s="2" customFormat="1" ht="12" customHeight="1" x14ac:dyDescent="0.25"/>
    <row r="60" spans="1:105" s="4" customFormat="1" ht="27" customHeight="1" x14ac:dyDescent="0.2">
      <c r="A60" s="60" t="s">
        <v>161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</row>
    <row r="61" spans="1:105" s="2" customFormat="1" ht="6" customHeight="1" x14ac:dyDescent="0.25"/>
    <row r="62" spans="1:105" s="5" customFormat="1" ht="45" customHeight="1" x14ac:dyDescent="0.2">
      <c r="A62" s="53" t="s">
        <v>4</v>
      </c>
      <c r="B62" s="54"/>
      <c r="C62" s="54"/>
      <c r="D62" s="54"/>
      <c r="E62" s="54"/>
      <c r="F62" s="54"/>
      <c r="G62" s="55"/>
      <c r="H62" s="53" t="s">
        <v>58</v>
      </c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5"/>
      <c r="BD62" s="53" t="s">
        <v>59</v>
      </c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5"/>
      <c r="BT62" s="53" t="s">
        <v>60</v>
      </c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5"/>
      <c r="CJ62" s="53" t="s">
        <v>61</v>
      </c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5"/>
    </row>
    <row r="63" spans="1:105" s="6" customFormat="1" x14ac:dyDescent="0.2">
      <c r="A63" s="57">
        <v>1</v>
      </c>
      <c r="B63" s="57"/>
      <c r="C63" s="57"/>
      <c r="D63" s="57"/>
      <c r="E63" s="57"/>
      <c r="F63" s="57"/>
      <c r="G63" s="57"/>
      <c r="H63" s="57">
        <v>2</v>
      </c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>
        <v>3</v>
      </c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>
        <v>4</v>
      </c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>
        <v>5</v>
      </c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</row>
    <row r="64" spans="1:105" s="7" customFormat="1" ht="42" customHeight="1" x14ac:dyDescent="0.2">
      <c r="A64" s="45" t="s">
        <v>17</v>
      </c>
      <c r="B64" s="45"/>
      <c r="C64" s="45"/>
      <c r="D64" s="45"/>
      <c r="E64" s="45"/>
      <c r="F64" s="45"/>
      <c r="G64" s="45"/>
      <c r="H64" s="46" t="s">
        <v>140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7">
        <v>0</v>
      </c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>
        <v>0</v>
      </c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>
        <v>0</v>
      </c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</row>
    <row r="65" spans="1:105" s="7" customFormat="1" ht="15" customHeight="1" x14ac:dyDescent="0.2">
      <c r="A65" s="45"/>
      <c r="B65" s="45"/>
      <c r="C65" s="45"/>
      <c r="D65" s="45"/>
      <c r="E65" s="45"/>
      <c r="F65" s="45"/>
      <c r="G65" s="45"/>
      <c r="H65" s="51" t="s">
        <v>15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2"/>
      <c r="BD65" s="47" t="s">
        <v>16</v>
      </c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 t="s">
        <v>16</v>
      </c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>
        <v>0</v>
      </c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</row>
    <row r="66" spans="1:105" s="7" customFormat="1" ht="15" customHeight="1" x14ac:dyDescent="0.2">
      <c r="A66" s="40"/>
      <c r="B66" s="40"/>
      <c r="C66" s="40"/>
      <c r="D66" s="40"/>
      <c r="E66" s="40"/>
      <c r="F66" s="40"/>
      <c r="G66" s="40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4" customFormat="1" ht="14.25" x14ac:dyDescent="0.2">
      <c r="A68" s="56" t="s">
        <v>186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</row>
    <row r="69" spans="1:105" s="2" customFormat="1" ht="6" customHeight="1" x14ac:dyDescent="0.25"/>
    <row r="70" spans="1:105" s="43" customFormat="1" ht="45" customHeight="1" x14ac:dyDescent="0.2">
      <c r="A70" s="53" t="s">
        <v>4</v>
      </c>
      <c r="B70" s="54"/>
      <c r="C70" s="54"/>
      <c r="D70" s="54"/>
      <c r="E70" s="54"/>
      <c r="F70" s="54"/>
      <c r="G70" s="55"/>
      <c r="H70" s="53" t="s">
        <v>58</v>
      </c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5"/>
      <c r="BD70" s="53" t="s">
        <v>59</v>
      </c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5"/>
      <c r="BT70" s="53" t="s">
        <v>60</v>
      </c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5"/>
      <c r="CJ70" s="53" t="s">
        <v>61</v>
      </c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5"/>
    </row>
    <row r="71" spans="1:105" s="6" customFormat="1" x14ac:dyDescent="0.2">
      <c r="A71" s="57">
        <v>1</v>
      </c>
      <c r="B71" s="57"/>
      <c r="C71" s="57"/>
      <c r="D71" s="57"/>
      <c r="E71" s="57"/>
      <c r="F71" s="57"/>
      <c r="G71" s="57"/>
      <c r="H71" s="57">
        <v>2</v>
      </c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>
        <v>3</v>
      </c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>
        <v>4</v>
      </c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>
        <v>5</v>
      </c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</row>
    <row r="72" spans="1:105" s="7" customFormat="1" ht="15" customHeight="1" x14ac:dyDescent="0.2">
      <c r="A72" s="45" t="s">
        <v>110</v>
      </c>
      <c r="B72" s="45"/>
      <c r="C72" s="45"/>
      <c r="D72" s="45"/>
      <c r="E72" s="45"/>
      <c r="F72" s="45"/>
      <c r="G72" s="45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7">
        <v>0</v>
      </c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>
        <v>0</v>
      </c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4">
        <v>0</v>
      </c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</row>
    <row r="73" spans="1:105" s="7" customFormat="1" ht="15" customHeight="1" x14ac:dyDescent="0.2">
      <c r="A73" s="45" t="s">
        <v>18</v>
      </c>
      <c r="B73" s="45"/>
      <c r="C73" s="45"/>
      <c r="D73" s="45"/>
      <c r="E73" s="45"/>
      <c r="F73" s="45"/>
      <c r="G73" s="45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4">
        <v>0</v>
      </c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</row>
    <row r="74" spans="1:105" s="7" customFormat="1" ht="15" customHeight="1" x14ac:dyDescent="0.2">
      <c r="A74" s="45" t="s">
        <v>19</v>
      </c>
      <c r="B74" s="45"/>
      <c r="C74" s="45"/>
      <c r="D74" s="45"/>
      <c r="E74" s="45"/>
      <c r="F74" s="45"/>
      <c r="G74" s="45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4">
        <v>0</v>
      </c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7" customFormat="1" ht="15" customHeight="1" x14ac:dyDescent="0.2">
      <c r="A75" s="45" t="s">
        <v>23</v>
      </c>
      <c r="B75" s="45"/>
      <c r="C75" s="45"/>
      <c r="D75" s="45"/>
      <c r="E75" s="45"/>
      <c r="F75" s="45"/>
      <c r="G75" s="45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4">
        <v>0</v>
      </c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</row>
    <row r="76" spans="1:105" s="7" customFormat="1" ht="15" customHeight="1" x14ac:dyDescent="0.2">
      <c r="A76" s="45"/>
      <c r="B76" s="45"/>
      <c r="C76" s="45"/>
      <c r="D76" s="45"/>
      <c r="E76" s="45"/>
      <c r="F76" s="45"/>
      <c r="G76" s="45"/>
      <c r="H76" s="51" t="s">
        <v>15</v>
      </c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2"/>
      <c r="BD76" s="47" t="s">
        <v>16</v>
      </c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 t="s">
        <v>16</v>
      </c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4">
        <f>CJ72+CJ73+CJ74+CJ75</f>
        <v>0</v>
      </c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2" customFormat="1" ht="148.5" customHeight="1" x14ac:dyDescent="0.25"/>
    <row r="78" spans="1:105" s="4" customFormat="1" ht="14.25" x14ac:dyDescent="0.2">
      <c r="A78" s="56" t="s">
        <v>162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</row>
    <row r="79" spans="1:105" s="2" customFormat="1" ht="10.5" customHeight="1" x14ac:dyDescent="0.25"/>
    <row r="80" spans="1:105" s="4" customFormat="1" ht="14.25" x14ac:dyDescent="0.2">
      <c r="A80" s="56" t="s">
        <v>163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</row>
    <row r="81" spans="1:105" s="2" customFormat="1" ht="10.5" customHeight="1" x14ac:dyDescent="0.25"/>
    <row r="82" spans="1:105" s="5" customFormat="1" ht="45" customHeight="1" x14ac:dyDescent="0.2">
      <c r="A82" s="62" t="s">
        <v>4</v>
      </c>
      <c r="B82" s="63"/>
      <c r="C82" s="63"/>
      <c r="D82" s="63"/>
      <c r="E82" s="63"/>
      <c r="F82" s="63"/>
      <c r="G82" s="64"/>
      <c r="H82" s="62" t="s">
        <v>63</v>
      </c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4"/>
      <c r="AP82" s="62" t="s">
        <v>71</v>
      </c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4"/>
      <c r="BF82" s="62" t="s">
        <v>72</v>
      </c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4"/>
      <c r="BV82" s="62" t="s">
        <v>73</v>
      </c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4"/>
      <c r="CL82" s="62" t="s">
        <v>30</v>
      </c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4"/>
    </row>
    <row r="83" spans="1:105" s="6" customFormat="1" x14ac:dyDescent="0.2">
      <c r="A83" s="57">
        <v>1</v>
      </c>
      <c r="B83" s="57"/>
      <c r="C83" s="57"/>
      <c r="D83" s="57"/>
      <c r="E83" s="57"/>
      <c r="F83" s="57"/>
      <c r="G83" s="57"/>
      <c r="H83" s="57">
        <v>2</v>
      </c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>
        <v>3</v>
      </c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>
        <v>4</v>
      </c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>
        <v>5</v>
      </c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>
        <v>6</v>
      </c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</row>
    <row r="84" spans="1:105" s="7" customFormat="1" ht="15" customHeight="1" x14ac:dyDescent="0.2">
      <c r="A84" s="45" t="s">
        <v>17</v>
      </c>
      <c r="B84" s="45"/>
      <c r="C84" s="45"/>
      <c r="D84" s="45"/>
      <c r="E84" s="45"/>
      <c r="F84" s="45"/>
      <c r="G84" s="45"/>
      <c r="H84" s="46" t="s">
        <v>112</v>
      </c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7">
        <v>0</v>
      </c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>
        <v>0</v>
      </c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>
        <v>0</v>
      </c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4">
        <v>0</v>
      </c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</row>
    <row r="85" spans="1:105" s="7" customFormat="1" ht="15" customHeight="1" x14ac:dyDescent="0.2">
      <c r="A85" s="45" t="s">
        <v>18</v>
      </c>
      <c r="B85" s="45"/>
      <c r="C85" s="45"/>
      <c r="D85" s="45"/>
      <c r="E85" s="45"/>
      <c r="F85" s="45"/>
      <c r="G85" s="45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</row>
    <row r="86" spans="1:105" s="7" customFormat="1" ht="15" customHeight="1" x14ac:dyDescent="0.2">
      <c r="A86" s="45"/>
      <c r="B86" s="45"/>
      <c r="C86" s="45"/>
      <c r="D86" s="45"/>
      <c r="E86" s="45"/>
      <c r="F86" s="45"/>
      <c r="G86" s="45"/>
      <c r="H86" s="65" t="s">
        <v>74</v>
      </c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7"/>
      <c r="AP86" s="47" t="s">
        <v>16</v>
      </c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 t="s">
        <v>16</v>
      </c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 t="s">
        <v>16</v>
      </c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4">
        <v>0</v>
      </c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</row>
    <row r="87" spans="1:105" s="2" customFormat="1" ht="10.5" customHeight="1" x14ac:dyDescent="0.25"/>
    <row r="88" spans="1:105" s="2" customFormat="1" ht="12" customHeight="1" x14ac:dyDescent="0.25"/>
    <row r="89" spans="1:105" s="4" customFormat="1" ht="14.25" x14ac:dyDescent="0.2">
      <c r="A89" s="56" t="s">
        <v>164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</row>
    <row r="90" spans="1:105" s="2" customFormat="1" ht="10.5" customHeight="1" x14ac:dyDescent="0.25"/>
    <row r="91" spans="1:105" s="2" customFormat="1" ht="30" customHeight="1" x14ac:dyDescent="0.25">
      <c r="A91" s="53" t="s">
        <v>4</v>
      </c>
      <c r="B91" s="54"/>
      <c r="C91" s="54"/>
      <c r="D91" s="54"/>
      <c r="E91" s="54"/>
      <c r="F91" s="54"/>
      <c r="G91" s="55"/>
      <c r="H91" s="53" t="s">
        <v>63</v>
      </c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5"/>
      <c r="BT91" s="53" t="s">
        <v>93</v>
      </c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5"/>
      <c r="CJ91" s="53" t="s">
        <v>94</v>
      </c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5"/>
    </row>
    <row r="92" spans="1:105" x14ac:dyDescent="0.2">
      <c r="A92" s="57">
        <v>1</v>
      </c>
      <c r="B92" s="57"/>
      <c r="C92" s="57"/>
      <c r="D92" s="57"/>
      <c r="E92" s="57"/>
      <c r="F92" s="57"/>
      <c r="G92" s="57"/>
      <c r="H92" s="57">
        <v>2</v>
      </c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>
        <v>3</v>
      </c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>
        <v>4</v>
      </c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</row>
    <row r="93" spans="1:105" s="2" customFormat="1" ht="15" customHeight="1" x14ac:dyDescent="0.25">
      <c r="A93" s="45" t="s">
        <v>17</v>
      </c>
      <c r="B93" s="45"/>
      <c r="C93" s="45"/>
      <c r="D93" s="45"/>
      <c r="E93" s="45"/>
      <c r="F93" s="45"/>
      <c r="G93" s="45"/>
      <c r="H93" s="48" t="s">
        <v>148</v>
      </c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50"/>
      <c r="BT93" s="47">
        <v>1</v>
      </c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4">
        <v>0</v>
      </c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</row>
    <row r="94" spans="1:105" s="2" customFormat="1" ht="15" customHeight="1" x14ac:dyDescent="0.25">
      <c r="A94" s="45" t="s">
        <v>18</v>
      </c>
      <c r="B94" s="45"/>
      <c r="C94" s="45"/>
      <c r="D94" s="45"/>
      <c r="E94" s="45"/>
      <c r="F94" s="45"/>
      <c r="G94" s="45"/>
      <c r="H94" s="48" t="s">
        <v>149</v>
      </c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50"/>
      <c r="BT94" s="47">
        <v>1</v>
      </c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4">
        <v>100000</v>
      </c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</row>
    <row r="95" spans="1:105" s="2" customFormat="1" ht="15" customHeight="1" x14ac:dyDescent="0.25">
      <c r="A95" s="45" t="s">
        <v>19</v>
      </c>
      <c r="B95" s="45"/>
      <c r="C95" s="45"/>
      <c r="D95" s="45"/>
      <c r="E95" s="45"/>
      <c r="F95" s="45"/>
      <c r="G95" s="45"/>
      <c r="H95" s="48" t="s">
        <v>150</v>
      </c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50"/>
      <c r="BT95" s="47">
        <v>1</v>
      </c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4">
        <v>20000</v>
      </c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</row>
    <row r="96" spans="1:105" s="2" customFormat="1" ht="15" customHeight="1" x14ac:dyDescent="0.25">
      <c r="A96" s="45" t="s">
        <v>23</v>
      </c>
      <c r="B96" s="45"/>
      <c r="C96" s="45"/>
      <c r="D96" s="45"/>
      <c r="E96" s="45"/>
      <c r="F96" s="45"/>
      <c r="G96" s="45"/>
      <c r="H96" s="48" t="s">
        <v>151</v>
      </c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50"/>
      <c r="BT96" s="47">
        <v>1</v>
      </c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4">
        <v>0</v>
      </c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</row>
    <row r="97" spans="1:161" s="2" customFormat="1" ht="15" customHeight="1" x14ac:dyDescent="0.25">
      <c r="A97" s="45"/>
      <c r="B97" s="45"/>
      <c r="C97" s="45"/>
      <c r="D97" s="45"/>
      <c r="E97" s="45"/>
      <c r="F97" s="45"/>
      <c r="G97" s="45"/>
      <c r="H97" s="110" t="s">
        <v>15</v>
      </c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2"/>
      <c r="BT97" s="47" t="s">
        <v>16</v>
      </c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4">
        <f>CJ93+CJ94+CJ96+CJ95</f>
        <v>120000</v>
      </c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</row>
    <row r="98" spans="1:161" s="2" customFormat="1" ht="12" customHeight="1" x14ac:dyDescent="0.25"/>
    <row r="99" spans="1:161" s="4" customFormat="1" ht="28.5" customHeight="1" x14ac:dyDescent="0.2">
      <c r="A99" s="60" t="s">
        <v>165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</row>
    <row r="100" spans="1:161" s="2" customFormat="1" ht="10.5" customHeight="1" x14ac:dyDescent="0.25"/>
    <row r="101" spans="1:161" s="5" customFormat="1" ht="30" customHeight="1" x14ac:dyDescent="0.2">
      <c r="A101" s="53" t="s">
        <v>4</v>
      </c>
      <c r="B101" s="54"/>
      <c r="C101" s="54"/>
      <c r="D101" s="54"/>
      <c r="E101" s="54"/>
      <c r="F101" s="54"/>
      <c r="G101" s="55"/>
      <c r="H101" s="53" t="s">
        <v>63</v>
      </c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5"/>
      <c r="BD101" s="53" t="s">
        <v>85</v>
      </c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5"/>
      <c r="BT101" s="53" t="s">
        <v>96</v>
      </c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5"/>
      <c r="CJ101" s="53" t="s">
        <v>97</v>
      </c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54"/>
      <c r="DA101" s="55"/>
    </row>
    <row r="102" spans="1:161" s="6" customFormat="1" x14ac:dyDescent="0.2">
      <c r="A102" s="57"/>
      <c r="B102" s="57"/>
      <c r="C102" s="57"/>
      <c r="D102" s="57"/>
      <c r="E102" s="57"/>
      <c r="F102" s="57"/>
      <c r="G102" s="57"/>
      <c r="H102" s="57">
        <v>1</v>
      </c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>
        <v>2</v>
      </c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>
        <v>3</v>
      </c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>
        <v>4</v>
      </c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</row>
    <row r="103" spans="1:161" s="7" customFormat="1" ht="15" customHeight="1" x14ac:dyDescent="0.2">
      <c r="A103" s="45" t="s">
        <v>17</v>
      </c>
      <c r="B103" s="45"/>
      <c r="C103" s="45"/>
      <c r="D103" s="45"/>
      <c r="E103" s="45"/>
      <c r="F103" s="45"/>
      <c r="G103" s="45"/>
      <c r="H103" s="46" t="s">
        <v>131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4">
        <v>138200</v>
      </c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</row>
    <row r="104" spans="1:161" s="7" customFormat="1" ht="15" customHeight="1" x14ac:dyDescent="0.2">
      <c r="A104" s="45" t="s">
        <v>18</v>
      </c>
      <c r="B104" s="45"/>
      <c r="C104" s="45"/>
      <c r="D104" s="45"/>
      <c r="E104" s="45"/>
      <c r="F104" s="45"/>
      <c r="G104" s="45"/>
      <c r="H104" s="46" t="s">
        <v>132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4">
        <v>0</v>
      </c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</row>
    <row r="105" spans="1:161" s="7" customFormat="1" ht="15" customHeight="1" x14ac:dyDescent="0.2">
      <c r="A105" s="45" t="s">
        <v>19</v>
      </c>
      <c r="B105" s="45"/>
      <c r="C105" s="45"/>
      <c r="D105" s="45"/>
      <c r="E105" s="45"/>
      <c r="F105" s="45"/>
      <c r="G105" s="45"/>
      <c r="H105" s="46" t="s">
        <v>133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4">
        <v>501800</v>
      </c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</row>
    <row r="106" spans="1:161" s="7" customFormat="1" ht="15" customHeight="1" x14ac:dyDescent="0.2">
      <c r="A106" s="45"/>
      <c r="B106" s="45"/>
      <c r="C106" s="45"/>
      <c r="D106" s="45"/>
      <c r="E106" s="45"/>
      <c r="F106" s="45"/>
      <c r="G106" s="45"/>
      <c r="H106" s="51" t="s">
        <v>15</v>
      </c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2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 t="s">
        <v>16</v>
      </c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4">
        <f>CJ103+CJ104+CJ105</f>
        <v>640000</v>
      </c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</row>
    <row r="108" spans="1:161" s="4" customFormat="1" ht="24.75" customHeight="1" x14ac:dyDescent="0.2">
      <c r="A108" s="8" t="s">
        <v>129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113">
        <f>EO16+CJ25+CM54+CL86+CJ97+CJ106+CJ65+CJ76</f>
        <v>12758600</v>
      </c>
      <c r="BX108" s="114"/>
      <c r="BY108" s="114"/>
      <c r="BZ108" s="114"/>
      <c r="CA108" s="114"/>
      <c r="CB108" s="114"/>
      <c r="CC108" s="114"/>
      <c r="CD108" s="114"/>
      <c r="CE108" s="114"/>
      <c r="CF108" s="114"/>
      <c r="CG108" s="114"/>
      <c r="CH108" s="114"/>
      <c r="CI108" s="114"/>
      <c r="CJ108" s="114"/>
      <c r="CK108" s="114"/>
      <c r="CL108" s="114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</row>
    <row r="109" spans="1:161" ht="13.5" customHeight="1" x14ac:dyDescent="0.2">
      <c r="A109" s="107"/>
      <c r="B109" s="107"/>
      <c r="C109" s="107"/>
      <c r="D109" s="107"/>
      <c r="E109" s="107"/>
      <c r="F109" s="107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9"/>
      <c r="BX109" s="109"/>
      <c r="BY109" s="109"/>
      <c r="BZ109" s="109"/>
      <c r="CA109" s="109"/>
      <c r="CB109" s="109"/>
      <c r="CC109" s="109"/>
      <c r="CD109" s="109"/>
      <c r="CE109" s="109"/>
      <c r="CF109" s="109"/>
      <c r="CG109" s="109"/>
      <c r="CH109" s="109"/>
      <c r="CI109" s="109"/>
      <c r="CJ109" s="109"/>
      <c r="CK109" s="109"/>
      <c r="CL109" s="109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</row>
    <row r="110" spans="1:161" ht="13.5" customHeight="1" x14ac:dyDescent="0.2">
      <c r="A110" s="107"/>
      <c r="B110" s="107"/>
      <c r="C110" s="107"/>
      <c r="D110" s="107"/>
      <c r="E110" s="107"/>
      <c r="F110" s="107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9"/>
      <c r="BX110" s="109"/>
      <c r="BY110" s="109"/>
      <c r="BZ110" s="109"/>
      <c r="CA110" s="109"/>
      <c r="CB110" s="109"/>
      <c r="CC110" s="109"/>
      <c r="CD110" s="109"/>
      <c r="CE110" s="109"/>
      <c r="CF110" s="109"/>
      <c r="CG110" s="109"/>
      <c r="CH110" s="109"/>
      <c r="CI110" s="109"/>
      <c r="CJ110" s="109"/>
      <c r="CK110" s="109"/>
      <c r="CL110" s="109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107"/>
      <c r="B111" s="107"/>
      <c r="C111" s="107"/>
      <c r="D111" s="107"/>
      <c r="E111" s="107"/>
      <c r="F111" s="107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</sheetData>
  <mergeCells count="381">
    <mergeCell ref="A76:G76"/>
    <mergeCell ref="H76:BC76"/>
    <mergeCell ref="BD76:BS76"/>
    <mergeCell ref="BT76:CI76"/>
    <mergeCell ref="CJ76:DA76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93:G93"/>
    <mergeCell ref="H93:BS93"/>
    <mergeCell ref="BT93:CI93"/>
    <mergeCell ref="CJ93:DA93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G110:BV110"/>
    <mergeCell ref="BT102:CI102"/>
    <mergeCell ref="A111:F111"/>
    <mergeCell ref="G111:BV111"/>
    <mergeCell ref="BW111:CL111"/>
    <mergeCell ref="A109:F109"/>
    <mergeCell ref="CJ104:DA104"/>
    <mergeCell ref="A105:G105"/>
    <mergeCell ref="H105:BC105"/>
    <mergeCell ref="BD105:BS105"/>
    <mergeCell ref="BT105:CI105"/>
    <mergeCell ref="CJ105:DA105"/>
    <mergeCell ref="A104:G104"/>
    <mergeCell ref="H104:BC104"/>
    <mergeCell ref="BD104:BS104"/>
    <mergeCell ref="BT104:CI104"/>
    <mergeCell ref="A106:G106"/>
    <mergeCell ref="H106:BC106"/>
    <mergeCell ref="BD106:BS106"/>
    <mergeCell ref="BT106:CI106"/>
    <mergeCell ref="CJ106:DA106"/>
    <mergeCell ref="BW108:CL108"/>
    <mergeCell ref="G109:BV109"/>
    <mergeCell ref="BW109:CL109"/>
    <mergeCell ref="A110:F110"/>
    <mergeCell ref="BW110:CL110"/>
    <mergeCell ref="A96:G96"/>
    <mergeCell ref="H96:BS96"/>
    <mergeCell ref="BT96:CI96"/>
    <mergeCell ref="CJ96:DA96"/>
    <mergeCell ref="A99:DA99"/>
    <mergeCell ref="A101:G101"/>
    <mergeCell ref="H101:BC101"/>
    <mergeCell ref="BD101:BS101"/>
    <mergeCell ref="BT101:CI101"/>
    <mergeCell ref="CJ101:DA101"/>
    <mergeCell ref="A97:G97"/>
    <mergeCell ref="H97:BS97"/>
    <mergeCell ref="BT97:CI97"/>
    <mergeCell ref="CJ97:DA97"/>
    <mergeCell ref="CJ102:DA102"/>
    <mergeCell ref="A103:G103"/>
    <mergeCell ref="H103:BC103"/>
    <mergeCell ref="BD103:BS103"/>
    <mergeCell ref="BT103:CI103"/>
    <mergeCell ref="CJ103:DA103"/>
    <mergeCell ref="A102:G102"/>
    <mergeCell ref="H102:BC102"/>
    <mergeCell ref="A83:G83"/>
    <mergeCell ref="H83:AO83"/>
    <mergeCell ref="AP83:BE83"/>
    <mergeCell ref="BF83:BU83"/>
    <mergeCell ref="BV83:CK83"/>
    <mergeCell ref="CL83:DA83"/>
    <mergeCell ref="A84:G84"/>
    <mergeCell ref="H84:AO84"/>
    <mergeCell ref="BD102:BS102"/>
    <mergeCell ref="CJ92:DA92"/>
    <mergeCell ref="A89:DA89"/>
    <mergeCell ref="A91:G91"/>
    <mergeCell ref="H91:BS91"/>
    <mergeCell ref="BT91:CI91"/>
    <mergeCell ref="CJ91:DA91"/>
    <mergeCell ref="A86:G86"/>
    <mergeCell ref="H86:AO86"/>
    <mergeCell ref="AP86:BE86"/>
    <mergeCell ref="BF86:BU86"/>
    <mergeCell ref="A92:G92"/>
    <mergeCell ref="H92:BS92"/>
    <mergeCell ref="BT92:CI92"/>
    <mergeCell ref="BV86:CK86"/>
    <mergeCell ref="CL86:DA86"/>
    <mergeCell ref="AP84:BE84"/>
    <mergeCell ref="BF84:BU84"/>
    <mergeCell ref="A85:G85"/>
    <mergeCell ref="H85:AO85"/>
    <mergeCell ref="AP85:BE85"/>
    <mergeCell ref="BF85:BU85"/>
    <mergeCell ref="BV85:CK85"/>
    <mergeCell ref="CL85:DA85"/>
    <mergeCell ref="BV84:CK84"/>
    <mergeCell ref="CL84:DA84"/>
    <mergeCell ref="A65:G65"/>
    <mergeCell ref="H65:BC65"/>
    <mergeCell ref="BD65:BS65"/>
    <mergeCell ref="BT65:CI65"/>
    <mergeCell ref="CJ65:DA65"/>
    <mergeCell ref="A78:DA78"/>
    <mergeCell ref="A80:DA80"/>
    <mergeCell ref="A82:G82"/>
    <mergeCell ref="H82:AO82"/>
    <mergeCell ref="AP82:BE82"/>
    <mergeCell ref="BF82:BU82"/>
    <mergeCell ref="BV82:CK82"/>
    <mergeCell ref="CL82:DA82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BT71:CI71"/>
    <mergeCell ref="CJ71:DA71"/>
    <mergeCell ref="A60:DA60"/>
    <mergeCell ref="A62:G62"/>
    <mergeCell ref="H62:BC62"/>
    <mergeCell ref="BD62:BS62"/>
    <mergeCell ref="BT62:CI62"/>
    <mergeCell ref="CJ62:DA62"/>
    <mergeCell ref="A58:DA58"/>
    <mergeCell ref="CJ63:DA63"/>
    <mergeCell ref="A64:G64"/>
    <mergeCell ref="H64:BC64"/>
    <mergeCell ref="BD64:BS64"/>
    <mergeCell ref="BT64:CI64"/>
    <mergeCell ref="CJ64:DA64"/>
    <mergeCell ref="A63:G63"/>
    <mergeCell ref="H63:BC63"/>
    <mergeCell ref="BD63:BS63"/>
    <mergeCell ref="BT63:CI63"/>
    <mergeCell ref="A55:F55"/>
    <mergeCell ref="G55:BV55"/>
    <mergeCell ref="BW55:CL55"/>
    <mergeCell ref="CM55:DA55"/>
    <mergeCell ref="A56:F56"/>
    <mergeCell ref="G56:BV56"/>
    <mergeCell ref="BW56:CL56"/>
    <mergeCell ref="CM56:DA56"/>
    <mergeCell ref="A54:F54"/>
    <mergeCell ref="G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9:F49"/>
    <mergeCell ref="H49:BV49"/>
    <mergeCell ref="BW49:CL49"/>
    <mergeCell ref="CM49:DA49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44:F44"/>
    <mergeCell ref="H44:BV44"/>
    <mergeCell ref="BW44:CL44"/>
    <mergeCell ref="CM44:DA44"/>
    <mergeCell ref="A42:F43"/>
    <mergeCell ref="H42:BV42"/>
    <mergeCell ref="BW42:CL43"/>
    <mergeCell ref="CM42:DA43"/>
    <mergeCell ref="H43:BV43"/>
    <mergeCell ref="A40:F40"/>
    <mergeCell ref="G40:BV40"/>
    <mergeCell ref="AE31:AY31"/>
    <mergeCell ref="AZ31:BQ31"/>
    <mergeCell ref="BR33:CI33"/>
    <mergeCell ref="A41:F41"/>
    <mergeCell ref="H41:BV41"/>
    <mergeCell ref="BW41:CL41"/>
    <mergeCell ref="CM41:DA41"/>
    <mergeCell ref="BW40:CL40"/>
    <mergeCell ref="CM40:DA40"/>
    <mergeCell ref="A37:DA37"/>
    <mergeCell ref="A39:F39"/>
    <mergeCell ref="G39:BV39"/>
    <mergeCell ref="BW39:CL39"/>
    <mergeCell ref="CM39:DA39"/>
    <mergeCell ref="CJ33:DA33"/>
    <mergeCell ref="A32:F32"/>
    <mergeCell ref="G32:AD32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zoomScaleNormal="100" zoomScaleSheetLayoutView="100" workbookViewId="0">
      <selection activeCell="CJ57" sqref="CJ57:DA5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1" t="s">
        <v>177</v>
      </c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</row>
    <row r="3" spans="1:161" s="3" customFormat="1" ht="15.75" x14ac:dyDescent="0.2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</row>
    <row r="4" spans="1:161" s="2" customFormat="1" ht="15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</row>
    <row r="5" spans="1:161" s="2" customFormat="1" ht="15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</row>
    <row r="6" spans="1:161" s="33" customFormat="1" ht="13.5" customHeight="1" x14ac:dyDescent="0.2">
      <c r="A6" s="53" t="s">
        <v>4</v>
      </c>
      <c r="B6" s="54"/>
      <c r="C6" s="54"/>
      <c r="D6" s="54"/>
      <c r="E6" s="54"/>
      <c r="F6" s="55"/>
      <c r="G6" s="53" t="s">
        <v>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3" t="s">
        <v>6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5"/>
      <c r="AO6" s="62" t="s">
        <v>7</v>
      </c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4"/>
      <c r="DI6" s="53" t="s">
        <v>8</v>
      </c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5"/>
      <c r="DY6" s="53" t="s">
        <v>101</v>
      </c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5"/>
      <c r="EO6" s="53" t="s">
        <v>9</v>
      </c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5"/>
    </row>
    <row r="7" spans="1:161" s="33" customFormat="1" ht="13.5" customHeight="1" x14ac:dyDescent="0.2">
      <c r="A7" s="95"/>
      <c r="B7" s="96"/>
      <c r="C7" s="96"/>
      <c r="D7" s="96"/>
      <c r="E7" s="96"/>
      <c r="F7" s="97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7"/>
      <c r="Y7" s="95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7"/>
      <c r="AO7" s="53" t="s">
        <v>10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5"/>
      <c r="BF7" s="62" t="s">
        <v>11</v>
      </c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4"/>
      <c r="DI7" s="95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7"/>
      <c r="DY7" s="95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7"/>
      <c r="EO7" s="95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7"/>
    </row>
    <row r="8" spans="1:161" s="33" customFormat="1" ht="39.75" customHeight="1" x14ac:dyDescent="0.2">
      <c r="A8" s="98"/>
      <c r="B8" s="99"/>
      <c r="C8" s="99"/>
      <c r="D8" s="99"/>
      <c r="E8" s="99"/>
      <c r="F8" s="100"/>
      <c r="G8" s="98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00"/>
      <c r="Y8" s="98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100"/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100"/>
      <c r="BF8" s="101" t="s">
        <v>12</v>
      </c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 t="s">
        <v>13</v>
      </c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 t="s">
        <v>14</v>
      </c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98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100"/>
      <c r="DY8" s="98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100"/>
      <c r="EO8" s="98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100"/>
    </row>
    <row r="9" spans="1:161" s="6" customFormat="1" x14ac:dyDescent="0.2">
      <c r="A9" s="57">
        <v>1</v>
      </c>
      <c r="B9" s="57"/>
      <c r="C9" s="57"/>
      <c r="D9" s="57"/>
      <c r="E9" s="57"/>
      <c r="F9" s="57"/>
      <c r="G9" s="57">
        <v>2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>
        <v>3</v>
      </c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>
        <v>4</v>
      </c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>
        <v>5</v>
      </c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>
        <v>6</v>
      </c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>
        <v>7</v>
      </c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>
        <v>8</v>
      </c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>
        <v>9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>
        <v>10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</row>
    <row r="10" spans="1:161" s="7" customFormat="1" ht="15" customHeight="1" x14ac:dyDescent="0.2">
      <c r="A10" s="102" t="s">
        <v>102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4"/>
    </row>
    <row r="11" spans="1:161" s="7" customFormat="1" ht="27.75" customHeight="1" x14ac:dyDescent="0.2">
      <c r="A11" s="45" t="s">
        <v>17</v>
      </c>
      <c r="B11" s="45"/>
      <c r="C11" s="45"/>
      <c r="D11" s="45"/>
      <c r="E11" s="45"/>
      <c r="F11" s="45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10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BF11+BX11+CQ11</f>
        <v>490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>
        <v>0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490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>
        <v>20</v>
      </c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Y11*AO11*12*1.7+40</f>
        <v>100000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59" t="s">
        <v>103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2"/>
      <c r="Y12" s="47" t="s">
        <v>16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 t="s">
        <v>16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 t="s">
        <v>16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 t="s">
        <v>16</v>
      </c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 t="s">
        <v>16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EO11</f>
        <v>100000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59" t="s">
        <v>104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2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EO12</f>
        <v>100000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0" t="s">
        <v>153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</row>
    <row r="17" spans="1:105" s="2" customFormat="1" ht="10.5" customHeight="1" x14ac:dyDescent="0.25"/>
    <row r="18" spans="1:105" s="2" customFormat="1" ht="55.5" customHeight="1" x14ac:dyDescent="0.25">
      <c r="A18" s="53" t="s">
        <v>4</v>
      </c>
      <c r="B18" s="54"/>
      <c r="C18" s="54"/>
      <c r="D18" s="54"/>
      <c r="E18" s="54"/>
      <c r="F18" s="55"/>
      <c r="G18" s="53" t="s">
        <v>36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5"/>
      <c r="BW18" s="53" t="s">
        <v>37</v>
      </c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5"/>
      <c r="CM18" s="53" t="s">
        <v>38</v>
      </c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4"/>
    </row>
    <row r="19" spans="1:105" x14ac:dyDescent="0.2">
      <c r="A19" s="57">
        <v>1</v>
      </c>
      <c r="B19" s="57"/>
      <c r="C19" s="57"/>
      <c r="D19" s="57"/>
      <c r="E19" s="57"/>
      <c r="F19" s="57"/>
      <c r="G19" s="57">
        <v>2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>
        <v>3</v>
      </c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>
        <v>4</v>
      </c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</row>
    <row r="20" spans="1:105" s="2" customFormat="1" ht="21.75" customHeight="1" x14ac:dyDescent="0.25">
      <c r="A20" s="45" t="s">
        <v>17</v>
      </c>
      <c r="B20" s="45"/>
      <c r="C20" s="45"/>
      <c r="D20" s="45"/>
      <c r="E20" s="45"/>
      <c r="F20" s="45"/>
      <c r="G20" s="31"/>
      <c r="H20" s="49" t="s">
        <v>39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50"/>
      <c r="BW20" s="47" t="s">
        <v>16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4">
        <f>CM21</f>
        <v>30000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x14ac:dyDescent="0.2">
      <c r="A21" s="72" t="s">
        <v>40</v>
      </c>
      <c r="B21" s="73"/>
      <c r="C21" s="73"/>
      <c r="D21" s="73"/>
      <c r="E21" s="73"/>
      <c r="F21" s="74"/>
      <c r="G21" s="10"/>
      <c r="H21" s="78" t="s">
        <v>11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9"/>
      <c r="BW21" s="80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2"/>
      <c r="CM21" s="86">
        <v>30000</v>
      </c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8"/>
    </row>
    <row r="22" spans="1:105" x14ac:dyDescent="0.2">
      <c r="A22" s="75"/>
      <c r="B22" s="76"/>
      <c r="C22" s="76"/>
      <c r="D22" s="76"/>
      <c r="E22" s="76"/>
      <c r="F22" s="77"/>
      <c r="G22" s="11"/>
      <c r="H22" s="92" t="s">
        <v>187</v>
      </c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3"/>
      <c r="BW22" s="83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5"/>
      <c r="CM22" s="89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1"/>
    </row>
    <row r="23" spans="1:105" ht="13.5" customHeight="1" x14ac:dyDescent="0.2">
      <c r="A23" s="45" t="s">
        <v>41</v>
      </c>
      <c r="B23" s="45"/>
      <c r="C23" s="45"/>
      <c r="D23" s="45"/>
      <c r="E23" s="45"/>
      <c r="F23" s="45"/>
      <c r="G23" s="31"/>
      <c r="H23" s="70" t="s">
        <v>42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1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ht="26.25" customHeight="1" x14ac:dyDescent="0.2">
      <c r="A24" s="45" t="s">
        <v>43</v>
      </c>
      <c r="B24" s="45"/>
      <c r="C24" s="45"/>
      <c r="D24" s="45"/>
      <c r="E24" s="45"/>
      <c r="F24" s="45"/>
      <c r="G24" s="31"/>
      <c r="H24" s="70" t="s">
        <v>44</v>
      </c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1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05" ht="26.25" customHeight="1" x14ac:dyDescent="0.2">
      <c r="A25" s="45" t="s">
        <v>18</v>
      </c>
      <c r="B25" s="45"/>
      <c r="C25" s="45"/>
      <c r="D25" s="45"/>
      <c r="E25" s="45"/>
      <c r="F25" s="45"/>
      <c r="G25" s="31"/>
      <c r="H25" s="49" t="s">
        <v>45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50"/>
      <c r="BW25" s="47" t="s">
        <v>16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05" x14ac:dyDescent="0.2">
      <c r="A26" s="72" t="s">
        <v>46</v>
      </c>
      <c r="B26" s="73"/>
      <c r="C26" s="73"/>
      <c r="D26" s="73"/>
      <c r="E26" s="73"/>
      <c r="F26" s="74"/>
      <c r="G26" s="10"/>
      <c r="H26" s="78" t="s">
        <v>11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9"/>
      <c r="BW26" s="80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2"/>
      <c r="CM26" s="86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8"/>
    </row>
    <row r="27" spans="1:105" ht="25.5" customHeight="1" x14ac:dyDescent="0.2">
      <c r="A27" s="75"/>
      <c r="B27" s="76"/>
      <c r="C27" s="76"/>
      <c r="D27" s="76"/>
      <c r="E27" s="76"/>
      <c r="F27" s="77"/>
      <c r="G27" s="11"/>
      <c r="H27" s="92" t="s">
        <v>47</v>
      </c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3"/>
      <c r="BW27" s="83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5"/>
      <c r="CM27" s="89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1"/>
    </row>
    <row r="28" spans="1:105" ht="26.25" customHeight="1" x14ac:dyDescent="0.2">
      <c r="A28" s="45" t="s">
        <v>48</v>
      </c>
      <c r="B28" s="45"/>
      <c r="C28" s="45"/>
      <c r="D28" s="45"/>
      <c r="E28" s="45"/>
      <c r="F28" s="45"/>
      <c r="G28" s="31"/>
      <c r="H28" s="70" t="s">
        <v>49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1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05" ht="27" customHeight="1" x14ac:dyDescent="0.2">
      <c r="A29" s="45" t="s">
        <v>50</v>
      </c>
      <c r="B29" s="45"/>
      <c r="C29" s="45"/>
      <c r="D29" s="45"/>
      <c r="E29" s="45"/>
      <c r="F29" s="45"/>
      <c r="G29" s="31"/>
      <c r="H29" s="70" t="s">
        <v>51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1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05" ht="27" customHeight="1" x14ac:dyDescent="0.2">
      <c r="A30" s="45" t="s">
        <v>52</v>
      </c>
      <c r="B30" s="45"/>
      <c r="C30" s="45"/>
      <c r="D30" s="45"/>
      <c r="E30" s="45"/>
      <c r="F30" s="45"/>
      <c r="G30" s="31"/>
      <c r="H30" s="70" t="s">
        <v>53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1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05" ht="27" customHeight="1" x14ac:dyDescent="0.2">
      <c r="A31" s="45" t="s">
        <v>54</v>
      </c>
      <c r="B31" s="45"/>
      <c r="C31" s="45"/>
      <c r="D31" s="45"/>
      <c r="E31" s="45"/>
      <c r="F31" s="45"/>
      <c r="G31" s="31"/>
      <c r="H31" s="70" t="s">
        <v>53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1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05" ht="26.25" customHeight="1" x14ac:dyDescent="0.2">
      <c r="A32" s="45" t="s">
        <v>19</v>
      </c>
      <c r="B32" s="45"/>
      <c r="C32" s="45"/>
      <c r="D32" s="45"/>
      <c r="E32" s="45"/>
      <c r="F32" s="45"/>
      <c r="G32" s="31"/>
      <c r="H32" s="49" t="s">
        <v>55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50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</row>
    <row r="33" spans="1:105" ht="13.5" customHeight="1" x14ac:dyDescent="0.2">
      <c r="A33" s="45"/>
      <c r="B33" s="45"/>
      <c r="C33" s="45"/>
      <c r="D33" s="45"/>
      <c r="E33" s="45"/>
      <c r="F33" s="45"/>
      <c r="G33" s="59" t="s">
        <v>15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2"/>
      <c r="BW33" s="47" t="s">
        <v>16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4">
        <f>CM20+CM25+CM32</f>
        <v>30000</v>
      </c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ht="13.5" customHeight="1" x14ac:dyDescent="0.2">
      <c r="A34" s="45"/>
      <c r="B34" s="45"/>
      <c r="C34" s="45"/>
      <c r="D34" s="45"/>
      <c r="E34" s="45"/>
      <c r="F34" s="45"/>
      <c r="G34" s="59" t="s">
        <v>11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2"/>
      <c r="BW34" s="47" t="s">
        <v>16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ht="13.5" customHeight="1" x14ac:dyDescent="0.2">
      <c r="A35" s="45"/>
      <c r="B35" s="45"/>
      <c r="C35" s="45"/>
      <c r="D35" s="45"/>
      <c r="E35" s="45"/>
      <c r="F35" s="45"/>
      <c r="G35" s="59" t="s">
        <v>109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2"/>
      <c r="BW35" s="47" t="s">
        <v>16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4">
        <v>30000</v>
      </c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3.75" customHeight="1" x14ac:dyDescent="0.25"/>
    <row r="37" spans="1:105" s="12" customFormat="1" ht="48" customHeight="1" x14ac:dyDescent="0.2">
      <c r="A37" s="68" t="s">
        <v>56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</row>
    <row r="39" spans="1:105" s="4" customFormat="1" ht="14.25" x14ac:dyDescent="0.2">
      <c r="A39" s="56" t="s">
        <v>173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</row>
    <row r="40" spans="1:105" s="2" customFormat="1" ht="6" customHeight="1" x14ac:dyDescent="0.25"/>
    <row r="41" spans="1:105" s="33" customFormat="1" ht="55.5" customHeight="1" x14ac:dyDescent="0.2">
      <c r="A41" s="53" t="s">
        <v>4</v>
      </c>
      <c r="B41" s="54"/>
      <c r="C41" s="54"/>
      <c r="D41" s="54"/>
      <c r="E41" s="54"/>
      <c r="F41" s="54"/>
      <c r="G41" s="55"/>
      <c r="H41" s="53" t="s">
        <v>63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5"/>
      <c r="BD41" s="53" t="s">
        <v>64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5"/>
      <c r="BT41" s="53" t="s">
        <v>65</v>
      </c>
      <c r="BU41" s="54"/>
      <c r="BV41" s="54"/>
      <c r="BW41" s="54"/>
      <c r="BX41" s="54"/>
      <c r="BY41" s="54"/>
      <c r="BZ41" s="54"/>
      <c r="CA41" s="54"/>
      <c r="CB41" s="54"/>
      <c r="CC41" s="54"/>
      <c r="CD41" s="55"/>
      <c r="CE41" s="53" t="s">
        <v>66</v>
      </c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5"/>
    </row>
    <row r="42" spans="1:105" s="6" customFormat="1" x14ac:dyDescent="0.2">
      <c r="A42" s="57">
        <v>1</v>
      </c>
      <c r="B42" s="57"/>
      <c r="C42" s="57"/>
      <c r="D42" s="57"/>
      <c r="E42" s="57"/>
      <c r="F42" s="57"/>
      <c r="G42" s="57"/>
      <c r="H42" s="57">
        <v>2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>
        <v>3</v>
      </c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>
        <v>4</v>
      </c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>
        <v>5</v>
      </c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</row>
    <row r="43" spans="1:105" s="7" customFormat="1" ht="15" customHeight="1" x14ac:dyDescent="0.2">
      <c r="A43" s="45" t="s">
        <v>17</v>
      </c>
      <c r="B43" s="45"/>
      <c r="C43" s="45"/>
      <c r="D43" s="45"/>
      <c r="E43" s="45"/>
      <c r="F43" s="45"/>
      <c r="G43" s="45"/>
      <c r="H43" s="46" t="s">
        <v>98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</row>
    <row r="44" spans="1:105" s="7" customFormat="1" ht="15" customHeight="1" x14ac:dyDescent="0.2">
      <c r="A44" s="45" t="s">
        <v>18</v>
      </c>
      <c r="B44" s="45"/>
      <c r="C44" s="45"/>
      <c r="D44" s="45"/>
      <c r="E44" s="45"/>
      <c r="F44" s="45"/>
      <c r="G44" s="45"/>
      <c r="H44" s="46" t="s">
        <v>99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s="7" customFormat="1" ht="15" customHeight="1" x14ac:dyDescent="0.2">
      <c r="A45" s="45" t="s">
        <v>19</v>
      </c>
      <c r="B45" s="45"/>
      <c r="C45" s="45"/>
      <c r="D45" s="45"/>
      <c r="E45" s="45"/>
      <c r="F45" s="45"/>
      <c r="G45" s="45"/>
      <c r="H45" s="46" t="s">
        <v>100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s="7" customFormat="1" ht="15" customHeight="1" x14ac:dyDescent="0.2">
      <c r="A46" s="45" t="s">
        <v>23</v>
      </c>
      <c r="B46" s="45"/>
      <c r="C46" s="45"/>
      <c r="D46" s="45"/>
      <c r="E46" s="45"/>
      <c r="F46" s="45"/>
      <c r="G46" s="45"/>
      <c r="H46" s="46" t="s">
        <v>174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4">
        <v>5000</v>
      </c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s="7" customFormat="1" ht="15" customHeight="1" x14ac:dyDescent="0.2">
      <c r="A47" s="45"/>
      <c r="B47" s="45"/>
      <c r="C47" s="45"/>
      <c r="D47" s="45"/>
      <c r="E47" s="45"/>
      <c r="F47" s="45"/>
      <c r="G47" s="4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s="7" customFormat="1" ht="15" customHeight="1" x14ac:dyDescent="0.2">
      <c r="A48" s="45"/>
      <c r="B48" s="45"/>
      <c r="C48" s="45"/>
      <c r="D48" s="45"/>
      <c r="E48" s="45"/>
      <c r="F48" s="45"/>
      <c r="G48" s="45"/>
      <c r="H48" s="51" t="s">
        <v>15</v>
      </c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2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 t="s">
        <v>16</v>
      </c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4">
        <f>CE43+CE44+CE45+CE46</f>
        <v>5000</v>
      </c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0" t="s">
        <v>175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</row>
    <row r="52" spans="1:161" s="2" customFormat="1" ht="10.5" customHeight="1" x14ac:dyDescent="0.25"/>
    <row r="53" spans="1:161" s="33" customFormat="1" ht="30" customHeight="1" x14ac:dyDescent="0.2">
      <c r="A53" s="53" t="s">
        <v>4</v>
      </c>
      <c r="B53" s="54"/>
      <c r="C53" s="54"/>
      <c r="D53" s="54"/>
      <c r="E53" s="54"/>
      <c r="F53" s="54"/>
      <c r="G53" s="55"/>
      <c r="H53" s="53" t="s">
        <v>63</v>
      </c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5"/>
      <c r="BD53" s="53" t="s">
        <v>85</v>
      </c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5"/>
      <c r="BT53" s="53" t="s">
        <v>96</v>
      </c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5"/>
      <c r="CJ53" s="53" t="s">
        <v>97</v>
      </c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5"/>
    </row>
    <row r="54" spans="1:161" s="6" customFormat="1" x14ac:dyDescent="0.2">
      <c r="A54" s="57"/>
      <c r="B54" s="57"/>
      <c r="C54" s="57"/>
      <c r="D54" s="57"/>
      <c r="E54" s="57"/>
      <c r="F54" s="57"/>
      <c r="G54" s="57"/>
      <c r="H54" s="57">
        <v>1</v>
      </c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>
        <v>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>
        <v>3</v>
      </c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>
        <v>4</v>
      </c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</row>
    <row r="55" spans="1:161" s="7" customFormat="1" ht="23.25" customHeight="1" x14ac:dyDescent="0.2">
      <c r="A55" s="45" t="s">
        <v>17</v>
      </c>
      <c r="B55" s="45"/>
      <c r="C55" s="45"/>
      <c r="D55" s="45"/>
      <c r="E55" s="45"/>
      <c r="F55" s="45"/>
      <c r="G55" s="45"/>
      <c r="H55" s="46" t="s">
        <v>176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7">
        <v>0</v>
      </c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4">
        <v>665000</v>
      </c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61" s="7" customFormat="1" ht="23.25" customHeight="1" x14ac:dyDescent="0.2">
      <c r="A56" s="45" t="s">
        <v>18</v>
      </c>
      <c r="B56" s="45"/>
      <c r="C56" s="45"/>
      <c r="D56" s="45"/>
      <c r="E56" s="45"/>
      <c r="F56" s="45"/>
      <c r="G56" s="45"/>
      <c r="H56" s="46" t="s">
        <v>185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7">
        <v>0</v>
      </c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4">
        <v>700000</v>
      </c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61" s="7" customFormat="1" ht="15" customHeight="1" x14ac:dyDescent="0.2">
      <c r="A57" s="45"/>
      <c r="B57" s="45"/>
      <c r="C57" s="45"/>
      <c r="D57" s="45"/>
      <c r="E57" s="45"/>
      <c r="F57" s="45"/>
      <c r="G57" s="45"/>
      <c r="H57" s="51" t="s">
        <v>15</v>
      </c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2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 t="s">
        <v>16</v>
      </c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4">
        <f>CJ56+CJ55</f>
        <v>1365000</v>
      </c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3">
        <f>EO13+CM35+CJ57+CE48</f>
        <v>1500000</v>
      </c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107"/>
      <c r="B65" s="107"/>
      <c r="C65" s="107"/>
      <c r="D65" s="107"/>
      <c r="E65" s="107"/>
      <c r="F65" s="107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107"/>
      <c r="B66" s="107"/>
      <c r="C66" s="107"/>
      <c r="D66" s="107"/>
      <c r="E66" s="107"/>
      <c r="F66" s="107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9"/>
      <c r="BX66" s="109"/>
      <c r="BY66" s="109"/>
      <c r="BZ66" s="109"/>
      <c r="CA66" s="109"/>
      <c r="CB66" s="109"/>
      <c r="CC66" s="109"/>
      <c r="CD66" s="109"/>
      <c r="CE66" s="109"/>
      <c r="CF66" s="109"/>
      <c r="CG66" s="109"/>
      <c r="CH66" s="109"/>
      <c r="CI66" s="109"/>
      <c r="CJ66" s="109"/>
      <c r="CK66" s="109"/>
      <c r="CL66" s="109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107"/>
      <c r="B67" s="107"/>
      <c r="C67" s="107"/>
      <c r="D67" s="107"/>
      <c r="E67" s="107"/>
      <c r="F67" s="107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7"/>
  <sheetViews>
    <sheetView topLeftCell="A69" zoomScaleNormal="100" zoomScaleSheetLayoutView="100" workbookViewId="0">
      <selection activeCell="CJ80" sqref="CJ80:DA8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1" t="s">
        <v>152</v>
      </c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</row>
    <row r="3" spans="1:161" s="3" customFormat="1" ht="15.75" x14ac:dyDescent="0.2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</row>
    <row r="4" spans="1:161" s="2" customFormat="1" ht="15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</row>
    <row r="5" spans="1:161" s="2" customFormat="1" ht="15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</row>
    <row r="6" spans="1:161" s="21" customFormat="1" ht="13.5" customHeight="1" x14ac:dyDescent="0.2">
      <c r="A6" s="53" t="s">
        <v>4</v>
      </c>
      <c r="B6" s="54"/>
      <c r="C6" s="54"/>
      <c r="D6" s="54"/>
      <c r="E6" s="54"/>
      <c r="F6" s="55"/>
      <c r="G6" s="53" t="s">
        <v>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3" t="s">
        <v>6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5"/>
      <c r="AO6" s="62" t="s">
        <v>7</v>
      </c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4"/>
      <c r="DI6" s="53" t="s">
        <v>8</v>
      </c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5"/>
      <c r="DY6" s="53" t="s">
        <v>101</v>
      </c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5"/>
      <c r="EO6" s="53" t="s">
        <v>9</v>
      </c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5"/>
    </row>
    <row r="7" spans="1:161" s="21" customFormat="1" ht="13.5" customHeight="1" x14ac:dyDescent="0.2">
      <c r="A7" s="95"/>
      <c r="B7" s="96"/>
      <c r="C7" s="96"/>
      <c r="D7" s="96"/>
      <c r="E7" s="96"/>
      <c r="F7" s="97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7"/>
      <c r="Y7" s="95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7"/>
      <c r="AO7" s="53" t="s">
        <v>10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5"/>
      <c r="BF7" s="62" t="s">
        <v>11</v>
      </c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4"/>
      <c r="DI7" s="95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7"/>
      <c r="DY7" s="95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7"/>
      <c r="EO7" s="95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7"/>
    </row>
    <row r="8" spans="1:161" s="21" customFormat="1" ht="39.75" customHeight="1" x14ac:dyDescent="0.2">
      <c r="A8" s="98"/>
      <c r="B8" s="99"/>
      <c r="C8" s="99"/>
      <c r="D8" s="99"/>
      <c r="E8" s="99"/>
      <c r="F8" s="100"/>
      <c r="G8" s="98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00"/>
      <c r="Y8" s="98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100"/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100"/>
      <c r="BF8" s="101" t="s">
        <v>12</v>
      </c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 t="s">
        <v>13</v>
      </c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 t="s">
        <v>14</v>
      </c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98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100"/>
      <c r="DY8" s="98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100"/>
      <c r="EO8" s="98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100"/>
    </row>
    <row r="9" spans="1:161" s="6" customFormat="1" x14ac:dyDescent="0.2">
      <c r="A9" s="57">
        <v>1</v>
      </c>
      <c r="B9" s="57"/>
      <c r="C9" s="57"/>
      <c r="D9" s="57"/>
      <c r="E9" s="57"/>
      <c r="F9" s="57"/>
      <c r="G9" s="57">
        <v>2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>
        <v>3</v>
      </c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>
        <v>4</v>
      </c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>
        <v>5</v>
      </c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>
        <v>6</v>
      </c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>
        <v>7</v>
      </c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>
        <v>8</v>
      </c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>
        <v>9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>
        <v>10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</row>
    <row r="10" spans="1:161" s="7" customFormat="1" ht="15" customHeight="1" x14ac:dyDescent="0.2">
      <c r="A10" s="102" t="s">
        <v>102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4"/>
    </row>
    <row r="11" spans="1:161" s="7" customFormat="1" ht="27.75" customHeight="1" x14ac:dyDescent="0.2">
      <c r="A11" s="45" t="s">
        <v>17</v>
      </c>
      <c r="B11" s="45"/>
      <c r="C11" s="45"/>
      <c r="D11" s="45"/>
      <c r="E11" s="45"/>
      <c r="F11" s="45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8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BF11+BX11+CQ11</f>
        <v>5111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>
        <v>0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5111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>
        <v>20</v>
      </c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Y11*AO11*12*1.7-107.52</f>
        <v>834007.67999999993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59" t="s">
        <v>103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2"/>
      <c r="Y12" s="47" t="s">
        <v>16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 t="s">
        <v>16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 t="s">
        <v>16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 t="s">
        <v>16</v>
      </c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 t="s">
        <v>16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EO11</f>
        <v>834007.67999999993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59" t="s">
        <v>104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2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EO12</f>
        <v>834007.67999999993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0" t="s">
        <v>153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</row>
    <row r="17" spans="1:105" s="2" customFormat="1" ht="10.5" customHeight="1" x14ac:dyDescent="0.25"/>
    <row r="18" spans="1:105" s="2" customFormat="1" ht="55.5" customHeight="1" x14ac:dyDescent="0.25">
      <c r="A18" s="53" t="s">
        <v>4</v>
      </c>
      <c r="B18" s="54"/>
      <c r="C18" s="54"/>
      <c r="D18" s="54"/>
      <c r="E18" s="54"/>
      <c r="F18" s="55"/>
      <c r="G18" s="53" t="s">
        <v>36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5"/>
      <c r="BW18" s="53" t="s">
        <v>37</v>
      </c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5"/>
      <c r="CM18" s="53" t="s">
        <v>38</v>
      </c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4"/>
    </row>
    <row r="19" spans="1:105" x14ac:dyDescent="0.2">
      <c r="A19" s="57">
        <v>1</v>
      </c>
      <c r="B19" s="57"/>
      <c r="C19" s="57"/>
      <c r="D19" s="57"/>
      <c r="E19" s="57"/>
      <c r="F19" s="57"/>
      <c r="G19" s="57">
        <v>2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>
        <v>3</v>
      </c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>
        <v>4</v>
      </c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</row>
    <row r="20" spans="1:105" s="2" customFormat="1" ht="21.75" customHeight="1" x14ac:dyDescent="0.25">
      <c r="A20" s="45" t="s">
        <v>17</v>
      </c>
      <c r="B20" s="45"/>
      <c r="C20" s="45"/>
      <c r="D20" s="45"/>
      <c r="E20" s="45"/>
      <c r="F20" s="45"/>
      <c r="G20" s="20"/>
      <c r="H20" s="49" t="s">
        <v>39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50"/>
      <c r="BW20" s="47" t="s">
        <v>16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4">
        <f>CM21</f>
        <v>250202.3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x14ac:dyDescent="0.2">
      <c r="A21" s="72" t="s">
        <v>40</v>
      </c>
      <c r="B21" s="73"/>
      <c r="C21" s="73"/>
      <c r="D21" s="73"/>
      <c r="E21" s="73"/>
      <c r="F21" s="74"/>
      <c r="G21" s="10"/>
      <c r="H21" s="78" t="s">
        <v>11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9"/>
      <c r="BW21" s="80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2"/>
      <c r="CM21" s="86">
        <v>250202.3</v>
      </c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8"/>
    </row>
    <row r="22" spans="1:105" x14ac:dyDescent="0.2">
      <c r="A22" s="75"/>
      <c r="B22" s="76"/>
      <c r="C22" s="76"/>
      <c r="D22" s="76"/>
      <c r="E22" s="76"/>
      <c r="F22" s="77"/>
      <c r="G22" s="11"/>
      <c r="H22" s="92" t="s">
        <v>187</v>
      </c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3"/>
      <c r="BW22" s="83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5"/>
      <c r="CM22" s="89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1"/>
    </row>
    <row r="23" spans="1:105" ht="13.5" customHeight="1" x14ac:dyDescent="0.2">
      <c r="A23" s="45" t="s">
        <v>41</v>
      </c>
      <c r="B23" s="45"/>
      <c r="C23" s="45"/>
      <c r="D23" s="45"/>
      <c r="E23" s="45"/>
      <c r="F23" s="45"/>
      <c r="G23" s="20"/>
      <c r="H23" s="70" t="s">
        <v>42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1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ht="26.25" customHeight="1" x14ac:dyDescent="0.2">
      <c r="A24" s="45" t="s">
        <v>43</v>
      </c>
      <c r="B24" s="45"/>
      <c r="C24" s="45"/>
      <c r="D24" s="45"/>
      <c r="E24" s="45"/>
      <c r="F24" s="45"/>
      <c r="G24" s="20"/>
      <c r="H24" s="70" t="s">
        <v>44</v>
      </c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1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05" ht="26.25" customHeight="1" x14ac:dyDescent="0.2">
      <c r="A25" s="45" t="s">
        <v>18</v>
      </c>
      <c r="B25" s="45"/>
      <c r="C25" s="45"/>
      <c r="D25" s="45"/>
      <c r="E25" s="45"/>
      <c r="F25" s="45"/>
      <c r="G25" s="20"/>
      <c r="H25" s="49" t="s">
        <v>45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50"/>
      <c r="BW25" s="47" t="s">
        <v>16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4">
        <f>CM29</f>
        <v>1668.02</v>
      </c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05" x14ac:dyDescent="0.2">
      <c r="A26" s="72" t="s">
        <v>46</v>
      </c>
      <c r="B26" s="73"/>
      <c r="C26" s="73"/>
      <c r="D26" s="73"/>
      <c r="E26" s="73"/>
      <c r="F26" s="74"/>
      <c r="G26" s="10"/>
      <c r="H26" s="78" t="s">
        <v>11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9"/>
      <c r="BW26" s="80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2"/>
      <c r="CM26" s="86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8"/>
    </row>
    <row r="27" spans="1:105" ht="25.5" customHeight="1" x14ac:dyDescent="0.2">
      <c r="A27" s="75"/>
      <c r="B27" s="76"/>
      <c r="C27" s="76"/>
      <c r="D27" s="76"/>
      <c r="E27" s="76"/>
      <c r="F27" s="77"/>
      <c r="G27" s="11"/>
      <c r="H27" s="92" t="s">
        <v>47</v>
      </c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3"/>
      <c r="BW27" s="83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5"/>
      <c r="CM27" s="89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1"/>
    </row>
    <row r="28" spans="1:105" ht="26.25" customHeight="1" x14ac:dyDescent="0.2">
      <c r="A28" s="45" t="s">
        <v>48</v>
      </c>
      <c r="B28" s="45"/>
      <c r="C28" s="45"/>
      <c r="D28" s="45"/>
      <c r="E28" s="45"/>
      <c r="F28" s="45"/>
      <c r="G28" s="20"/>
      <c r="H28" s="70" t="s">
        <v>49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1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05" ht="27" customHeight="1" x14ac:dyDescent="0.2">
      <c r="A29" s="45" t="s">
        <v>50</v>
      </c>
      <c r="B29" s="45"/>
      <c r="C29" s="45"/>
      <c r="D29" s="45"/>
      <c r="E29" s="45"/>
      <c r="F29" s="45"/>
      <c r="G29" s="20"/>
      <c r="H29" s="70" t="s">
        <v>51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1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4">
        <v>1668.02</v>
      </c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05" ht="27" customHeight="1" x14ac:dyDescent="0.2">
      <c r="A30" s="45" t="s">
        <v>52</v>
      </c>
      <c r="B30" s="45"/>
      <c r="C30" s="45"/>
      <c r="D30" s="45"/>
      <c r="E30" s="45"/>
      <c r="F30" s="45"/>
      <c r="G30" s="20"/>
      <c r="H30" s="70" t="s">
        <v>53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1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05" ht="27" customHeight="1" x14ac:dyDescent="0.2">
      <c r="A31" s="45" t="s">
        <v>54</v>
      </c>
      <c r="B31" s="45"/>
      <c r="C31" s="45"/>
      <c r="D31" s="45"/>
      <c r="E31" s="45"/>
      <c r="F31" s="45"/>
      <c r="G31" s="20"/>
      <c r="H31" s="70" t="s">
        <v>53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1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05" ht="26.25" customHeight="1" x14ac:dyDescent="0.2">
      <c r="A32" s="45" t="s">
        <v>19</v>
      </c>
      <c r="B32" s="45"/>
      <c r="C32" s="45"/>
      <c r="D32" s="45"/>
      <c r="E32" s="45"/>
      <c r="F32" s="45"/>
      <c r="G32" s="20"/>
      <c r="H32" s="49" t="s">
        <v>55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50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</row>
    <row r="33" spans="1:105" ht="13.5" customHeight="1" x14ac:dyDescent="0.2">
      <c r="A33" s="45"/>
      <c r="B33" s="45"/>
      <c r="C33" s="45"/>
      <c r="D33" s="45"/>
      <c r="E33" s="45"/>
      <c r="F33" s="45"/>
      <c r="G33" s="59" t="s">
        <v>15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2"/>
      <c r="BW33" s="47" t="s">
        <v>16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4">
        <f>CM20+CM25+CM32</f>
        <v>251870.31999999998</v>
      </c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ht="13.5" customHeight="1" x14ac:dyDescent="0.2">
      <c r="A34" s="45"/>
      <c r="B34" s="45"/>
      <c r="C34" s="45"/>
      <c r="D34" s="45"/>
      <c r="E34" s="45"/>
      <c r="F34" s="45"/>
      <c r="G34" s="59" t="s">
        <v>11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2"/>
      <c r="BW34" s="47" t="s">
        <v>16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ht="13.5" customHeight="1" x14ac:dyDescent="0.2">
      <c r="A35" s="45"/>
      <c r="B35" s="45"/>
      <c r="C35" s="45"/>
      <c r="D35" s="45"/>
      <c r="E35" s="45"/>
      <c r="F35" s="45"/>
      <c r="G35" s="59" t="s">
        <v>109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2"/>
      <c r="BW35" s="47" t="s">
        <v>16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4">
        <v>251870.32</v>
      </c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3.75" customHeight="1" x14ac:dyDescent="0.25"/>
    <row r="37" spans="1:105" s="12" customFormat="1" ht="48" customHeight="1" x14ac:dyDescent="0.2">
      <c r="A37" s="68" t="s">
        <v>56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</row>
    <row r="39" spans="1:105" s="4" customFormat="1" ht="14.25" x14ac:dyDescent="0.2">
      <c r="A39" s="56" t="s">
        <v>57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</row>
    <row r="40" spans="1:105" s="2" customFormat="1" ht="6" customHeight="1" x14ac:dyDescent="0.25"/>
    <row r="41" spans="1:105" s="21" customFormat="1" ht="45" customHeight="1" x14ac:dyDescent="0.2">
      <c r="A41" s="53" t="s">
        <v>4</v>
      </c>
      <c r="B41" s="54"/>
      <c r="C41" s="54"/>
      <c r="D41" s="54"/>
      <c r="E41" s="54"/>
      <c r="F41" s="54"/>
      <c r="G41" s="55"/>
      <c r="H41" s="53" t="s">
        <v>58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5"/>
      <c r="BD41" s="53" t="s">
        <v>59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5"/>
      <c r="BT41" s="53" t="s">
        <v>60</v>
      </c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5"/>
      <c r="CJ41" s="53" t="s">
        <v>61</v>
      </c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5"/>
    </row>
    <row r="42" spans="1:105" s="6" customFormat="1" x14ac:dyDescent="0.2">
      <c r="A42" s="57">
        <v>1</v>
      </c>
      <c r="B42" s="57"/>
      <c r="C42" s="57"/>
      <c r="D42" s="57"/>
      <c r="E42" s="57"/>
      <c r="F42" s="57"/>
      <c r="G42" s="57"/>
      <c r="H42" s="57">
        <v>2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>
        <v>3</v>
      </c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>
        <v>4</v>
      </c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>
        <v>5</v>
      </c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</row>
    <row r="43" spans="1:105" s="7" customFormat="1" ht="15" customHeight="1" x14ac:dyDescent="0.2">
      <c r="A43" s="45" t="s">
        <v>110</v>
      </c>
      <c r="B43" s="45"/>
      <c r="C43" s="45"/>
      <c r="D43" s="45"/>
      <c r="E43" s="45"/>
      <c r="F43" s="45"/>
      <c r="G43" s="45"/>
      <c r="H43" s="46" t="s">
        <v>111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>
        <v>0</v>
      </c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>
        <v>0</v>
      </c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4">
        <v>30820</v>
      </c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</row>
    <row r="44" spans="1:105" s="7" customFormat="1" ht="15" customHeight="1" x14ac:dyDescent="0.2">
      <c r="A44" s="45" t="s">
        <v>18</v>
      </c>
      <c r="B44" s="45"/>
      <c r="C44" s="45"/>
      <c r="D44" s="45"/>
      <c r="E44" s="45"/>
      <c r="F44" s="45"/>
      <c r="G44" s="45"/>
      <c r="H44" s="46" t="s">
        <v>157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4">
        <v>0</v>
      </c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s="7" customFormat="1" ht="15" customHeight="1" x14ac:dyDescent="0.2">
      <c r="A45" s="45" t="s">
        <v>19</v>
      </c>
      <c r="B45" s="45"/>
      <c r="C45" s="45"/>
      <c r="D45" s="45"/>
      <c r="E45" s="45"/>
      <c r="F45" s="45"/>
      <c r="G45" s="45"/>
      <c r="H45" s="46" t="s">
        <v>158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4">
        <v>772450</v>
      </c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s="7" customFormat="1" ht="15" customHeight="1" x14ac:dyDescent="0.2">
      <c r="A46" s="45" t="s">
        <v>23</v>
      </c>
      <c r="B46" s="45"/>
      <c r="C46" s="45"/>
      <c r="D46" s="45"/>
      <c r="E46" s="45"/>
      <c r="F46" s="45"/>
      <c r="G46" s="45"/>
      <c r="H46" s="46" t="s">
        <v>184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4">
        <v>0</v>
      </c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s="7" customFormat="1" ht="15" customHeight="1" x14ac:dyDescent="0.2">
      <c r="A47" s="45"/>
      <c r="B47" s="45"/>
      <c r="C47" s="45"/>
      <c r="D47" s="45"/>
      <c r="E47" s="45"/>
      <c r="F47" s="45"/>
      <c r="G47" s="45"/>
      <c r="H47" s="51" t="s">
        <v>15</v>
      </c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2"/>
      <c r="BD47" s="47" t="s">
        <v>16</v>
      </c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 t="s">
        <v>16</v>
      </c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4">
        <f>CJ43+CJ44+CJ45+CJ46</f>
        <v>803270</v>
      </c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56" t="s">
        <v>181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</row>
    <row r="50" spans="1:105" s="2" customFormat="1" ht="10.5" customHeight="1" x14ac:dyDescent="0.25"/>
    <row r="51" spans="1:105" s="2" customFormat="1" ht="30" customHeight="1" x14ac:dyDescent="0.25">
      <c r="A51" s="53" t="s">
        <v>4</v>
      </c>
      <c r="B51" s="54"/>
      <c r="C51" s="54"/>
      <c r="D51" s="54"/>
      <c r="E51" s="54"/>
      <c r="F51" s="54"/>
      <c r="G51" s="55"/>
      <c r="H51" s="53" t="s">
        <v>63</v>
      </c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5"/>
      <c r="BT51" s="53" t="s">
        <v>93</v>
      </c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5"/>
      <c r="CJ51" s="53" t="s">
        <v>94</v>
      </c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5"/>
    </row>
    <row r="52" spans="1:105" x14ac:dyDescent="0.2">
      <c r="A52" s="57">
        <v>1</v>
      </c>
      <c r="B52" s="57"/>
      <c r="C52" s="57"/>
      <c r="D52" s="57"/>
      <c r="E52" s="57"/>
      <c r="F52" s="57"/>
      <c r="G52" s="57"/>
      <c r="H52" s="57">
        <v>2</v>
      </c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>
        <v>3</v>
      </c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>
        <v>4</v>
      </c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</row>
    <row r="53" spans="1:105" s="2" customFormat="1" ht="15" customHeight="1" x14ac:dyDescent="0.25">
      <c r="A53" s="45" t="s">
        <v>17</v>
      </c>
      <c r="B53" s="45"/>
      <c r="C53" s="45"/>
      <c r="D53" s="45"/>
      <c r="E53" s="45"/>
      <c r="F53" s="45"/>
      <c r="G53" s="45"/>
      <c r="H53" s="48" t="s">
        <v>182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50"/>
      <c r="BT53" s="47">
        <v>1</v>
      </c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4">
        <v>0</v>
      </c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s="2" customFormat="1" ht="15" customHeight="1" x14ac:dyDescent="0.25">
      <c r="A54" s="45" t="s">
        <v>18</v>
      </c>
      <c r="B54" s="45"/>
      <c r="C54" s="45"/>
      <c r="D54" s="45"/>
      <c r="E54" s="45"/>
      <c r="F54" s="45"/>
      <c r="G54" s="45"/>
      <c r="H54" s="48" t="s">
        <v>183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50"/>
      <c r="BT54" s="47">
        <v>1</v>
      </c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4">
        <v>0</v>
      </c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</row>
    <row r="55" spans="1:105" s="2" customFormat="1" ht="15" customHeight="1" x14ac:dyDescent="0.25">
      <c r="A55" s="45"/>
      <c r="B55" s="45"/>
      <c r="C55" s="45"/>
      <c r="D55" s="45"/>
      <c r="E55" s="45"/>
      <c r="F55" s="45"/>
      <c r="G55" s="45"/>
      <c r="H55" s="110" t="s">
        <v>15</v>
      </c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2"/>
      <c r="BT55" s="47" t="s">
        <v>16</v>
      </c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4">
        <f>SUM(CJ53:DA54)</f>
        <v>0</v>
      </c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s="2" customFormat="1" ht="15" customHeight="1" x14ac:dyDescent="0.25">
      <c r="A56" s="37"/>
      <c r="B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4" customFormat="1" ht="14.25" x14ac:dyDescent="0.2">
      <c r="A58" s="56" t="s">
        <v>166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</row>
    <row r="59" spans="1:105" s="4" customFormat="1" ht="14.2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</row>
    <row r="60" spans="1:105" s="4" customFormat="1" ht="14.25" x14ac:dyDescent="0.2">
      <c r="A60" s="56" t="s">
        <v>159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</row>
    <row r="61" spans="1:105" s="2" customFormat="1" ht="10.5" customHeight="1" x14ac:dyDescent="0.25"/>
    <row r="62" spans="1:105" s="2" customFormat="1" ht="30" customHeight="1" x14ac:dyDescent="0.25">
      <c r="A62" s="53" t="s">
        <v>4</v>
      </c>
      <c r="B62" s="54"/>
      <c r="C62" s="54"/>
      <c r="D62" s="54"/>
      <c r="E62" s="54"/>
      <c r="F62" s="54"/>
      <c r="G62" s="55"/>
      <c r="H62" s="53" t="s">
        <v>63</v>
      </c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5"/>
      <c r="BT62" s="53" t="s">
        <v>93</v>
      </c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5"/>
      <c r="CJ62" s="53" t="s">
        <v>94</v>
      </c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5"/>
    </row>
    <row r="63" spans="1:105" x14ac:dyDescent="0.2">
      <c r="A63" s="57">
        <v>1</v>
      </c>
      <c r="B63" s="57"/>
      <c r="C63" s="57"/>
      <c r="D63" s="57"/>
      <c r="E63" s="57"/>
      <c r="F63" s="57"/>
      <c r="G63" s="57"/>
      <c r="H63" s="57">
        <v>2</v>
      </c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>
        <v>3</v>
      </c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>
        <v>4</v>
      </c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</row>
    <row r="64" spans="1:105" s="2" customFormat="1" ht="15" customHeight="1" x14ac:dyDescent="0.25">
      <c r="A64" s="45" t="s">
        <v>17</v>
      </c>
      <c r="B64" s="45"/>
      <c r="C64" s="45"/>
      <c r="D64" s="45"/>
      <c r="E64" s="45"/>
      <c r="F64" s="45"/>
      <c r="G64" s="45"/>
      <c r="H64" s="48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50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4">
        <v>0</v>
      </c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</row>
    <row r="65" spans="1:105" s="2" customFormat="1" ht="15" customHeight="1" x14ac:dyDescent="0.25">
      <c r="A65" s="45" t="s">
        <v>18</v>
      </c>
      <c r="B65" s="45"/>
      <c r="C65" s="45"/>
      <c r="D65" s="45"/>
      <c r="E65" s="45"/>
      <c r="F65" s="45"/>
      <c r="G65" s="45"/>
      <c r="H65" s="48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50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4">
        <v>0</v>
      </c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</row>
    <row r="66" spans="1:105" s="2" customFormat="1" ht="15" customHeight="1" x14ac:dyDescent="0.25">
      <c r="A66" s="45"/>
      <c r="B66" s="45"/>
      <c r="C66" s="45"/>
      <c r="D66" s="45"/>
      <c r="E66" s="45"/>
      <c r="F66" s="45"/>
      <c r="G66" s="45"/>
      <c r="H66" s="110" t="s">
        <v>15</v>
      </c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2"/>
      <c r="BT66" s="47" t="s">
        <v>16</v>
      </c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4">
        <f>CJ64+CJ65</f>
        <v>0</v>
      </c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</row>
    <row r="67" spans="1:105" s="7" customFormat="1" ht="15" customHeight="1" x14ac:dyDescent="0.2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pans="1:105" s="7" customFormat="1" ht="15" customHeight="1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4" customFormat="1" ht="28.5" customHeight="1" x14ac:dyDescent="0.2">
      <c r="A69" s="60" t="s">
        <v>160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</row>
    <row r="70" spans="1:105" s="2" customFormat="1" ht="10.5" customHeight="1" x14ac:dyDescent="0.25"/>
    <row r="71" spans="1:105" s="29" customFormat="1" ht="30" customHeight="1" x14ac:dyDescent="0.2">
      <c r="A71" s="53" t="s">
        <v>4</v>
      </c>
      <c r="B71" s="54"/>
      <c r="C71" s="54"/>
      <c r="D71" s="54"/>
      <c r="E71" s="54"/>
      <c r="F71" s="54"/>
      <c r="G71" s="55"/>
      <c r="H71" s="53" t="s">
        <v>63</v>
      </c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5"/>
      <c r="BD71" s="53" t="s">
        <v>85</v>
      </c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5"/>
      <c r="BT71" s="53" t="s">
        <v>96</v>
      </c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5"/>
      <c r="CJ71" s="53" t="s">
        <v>97</v>
      </c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5"/>
    </row>
    <row r="72" spans="1:105" s="6" customFormat="1" x14ac:dyDescent="0.2">
      <c r="A72" s="57"/>
      <c r="B72" s="57"/>
      <c r="C72" s="57"/>
      <c r="D72" s="57"/>
      <c r="E72" s="57"/>
      <c r="F72" s="57"/>
      <c r="G72" s="57"/>
      <c r="H72" s="57">
        <v>1</v>
      </c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>
        <v>2</v>
      </c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>
        <v>3</v>
      </c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>
        <v>4</v>
      </c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</row>
    <row r="73" spans="1:105" s="7" customFormat="1" ht="15" customHeight="1" x14ac:dyDescent="0.2">
      <c r="A73" s="45" t="s">
        <v>17</v>
      </c>
      <c r="B73" s="45"/>
      <c r="C73" s="45"/>
      <c r="D73" s="45"/>
      <c r="E73" s="45"/>
      <c r="F73" s="45"/>
      <c r="G73" s="45"/>
      <c r="H73" s="46" t="s">
        <v>154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>
        <v>1</v>
      </c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4">
        <v>0</v>
      </c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</row>
    <row r="74" spans="1:105" s="7" customFormat="1" ht="23.25" customHeight="1" x14ac:dyDescent="0.2">
      <c r="A74" s="45" t="s">
        <v>18</v>
      </c>
      <c r="B74" s="45"/>
      <c r="C74" s="45"/>
      <c r="D74" s="45"/>
      <c r="E74" s="45"/>
      <c r="F74" s="45"/>
      <c r="G74" s="45"/>
      <c r="H74" s="46" t="s">
        <v>155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>
        <v>1</v>
      </c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4">
        <v>167400</v>
      </c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7" customFormat="1" ht="22.5" customHeight="1" x14ac:dyDescent="0.2">
      <c r="A75" s="45" t="s">
        <v>19</v>
      </c>
      <c r="B75" s="45"/>
      <c r="C75" s="45"/>
      <c r="D75" s="45"/>
      <c r="E75" s="45"/>
      <c r="F75" s="45"/>
      <c r="G75" s="45"/>
      <c r="H75" s="46" t="s">
        <v>156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7">
        <v>1</v>
      </c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4">
        <v>40800</v>
      </c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</row>
    <row r="76" spans="1:105" s="7" customFormat="1" ht="15" customHeight="1" x14ac:dyDescent="0.2">
      <c r="A76" s="45" t="s">
        <v>23</v>
      </c>
      <c r="B76" s="45"/>
      <c r="C76" s="45"/>
      <c r="D76" s="45"/>
      <c r="E76" s="45"/>
      <c r="F76" s="45"/>
      <c r="G76" s="45"/>
      <c r="H76" s="46" t="s">
        <v>170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4">
        <v>3000</v>
      </c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7" customFormat="1" ht="15" customHeight="1" x14ac:dyDescent="0.2">
      <c r="A77" s="45" t="s">
        <v>116</v>
      </c>
      <c r="B77" s="45"/>
      <c r="C77" s="45"/>
      <c r="D77" s="45"/>
      <c r="E77" s="45"/>
      <c r="F77" s="45"/>
      <c r="G77" s="45"/>
      <c r="H77" s="46" t="s">
        <v>178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4">
        <v>0</v>
      </c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</row>
    <row r="78" spans="1:105" s="7" customFormat="1" ht="15" customHeight="1" x14ac:dyDescent="0.2">
      <c r="A78" s="45" t="s">
        <v>142</v>
      </c>
      <c r="B78" s="45"/>
      <c r="C78" s="45"/>
      <c r="D78" s="45"/>
      <c r="E78" s="45"/>
      <c r="F78" s="45"/>
      <c r="G78" s="45"/>
      <c r="H78" s="46" t="s">
        <v>179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4">
        <v>0</v>
      </c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</row>
    <row r="79" spans="1:105" s="7" customFormat="1" ht="15" customHeight="1" x14ac:dyDescent="0.2">
      <c r="A79" s="45" t="s">
        <v>143</v>
      </c>
      <c r="B79" s="45"/>
      <c r="C79" s="45"/>
      <c r="D79" s="45"/>
      <c r="E79" s="45"/>
      <c r="F79" s="45"/>
      <c r="G79" s="45"/>
      <c r="H79" s="46" t="s">
        <v>180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4">
        <v>0</v>
      </c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</row>
    <row r="80" spans="1:105" s="7" customFormat="1" ht="15" customHeight="1" x14ac:dyDescent="0.2">
      <c r="A80" s="45"/>
      <c r="B80" s="45"/>
      <c r="C80" s="45"/>
      <c r="D80" s="45"/>
      <c r="E80" s="45"/>
      <c r="F80" s="45"/>
      <c r="G80" s="45"/>
      <c r="H80" s="51" t="s">
        <v>15</v>
      </c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2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 t="s">
        <v>16</v>
      </c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4">
        <f>CJ73+CJ74+CJ79+CJ75+CJ76+CJ77+CJ78</f>
        <v>211200</v>
      </c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</row>
    <row r="81" spans="1:161" s="7" customFormat="1" ht="15" customHeight="1" x14ac:dyDescent="0.2">
      <c r="A81" s="25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</row>
    <row r="84" spans="1:161" s="4" customFormat="1" ht="24.75" customHeight="1" x14ac:dyDescent="0.2">
      <c r="A84" s="8" t="s">
        <v>129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113">
        <f>EO13+CM35+CJ47+CJ66+CJ80+CJ55</f>
        <v>2100348</v>
      </c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</row>
    <row r="85" spans="1:161" ht="13.5" customHeight="1" x14ac:dyDescent="0.2">
      <c r="A85" s="107"/>
      <c r="B85" s="107"/>
      <c r="C85" s="107"/>
      <c r="D85" s="107"/>
      <c r="E85" s="107"/>
      <c r="F85" s="107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9"/>
      <c r="BX85" s="109"/>
      <c r="BY85" s="109"/>
      <c r="BZ85" s="109"/>
      <c r="CA85" s="109"/>
      <c r="CB85" s="109"/>
      <c r="CC85" s="109"/>
      <c r="CD85" s="109"/>
      <c r="CE85" s="109"/>
      <c r="CF85" s="109"/>
      <c r="CG85" s="109"/>
      <c r="CH85" s="109"/>
      <c r="CI85" s="109"/>
      <c r="CJ85" s="109"/>
      <c r="CK85" s="109"/>
      <c r="CL85" s="109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61" ht="13.5" customHeight="1" x14ac:dyDescent="0.2">
      <c r="A86" s="107"/>
      <c r="B86" s="107"/>
      <c r="C86" s="107"/>
      <c r="D86" s="107"/>
      <c r="E86" s="107"/>
      <c r="F86" s="107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9"/>
      <c r="BX86" s="109"/>
      <c r="BY86" s="109"/>
      <c r="BZ86" s="109"/>
      <c r="CA86" s="109"/>
      <c r="CB86" s="109"/>
      <c r="CC86" s="109"/>
      <c r="CD86" s="109"/>
      <c r="CE86" s="109"/>
      <c r="CF86" s="109"/>
      <c r="CG86" s="109"/>
      <c r="CH86" s="109"/>
      <c r="CI86" s="109"/>
      <c r="CJ86" s="109"/>
      <c r="CK86" s="109"/>
      <c r="CL86" s="109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107"/>
      <c r="B87" s="107"/>
      <c r="C87" s="107"/>
      <c r="D87" s="107"/>
      <c r="E87" s="107"/>
      <c r="F87" s="107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9"/>
      <c r="BX87" s="109"/>
      <c r="BY87" s="109"/>
      <c r="BZ87" s="109"/>
      <c r="CA87" s="109"/>
      <c r="CB87" s="109"/>
      <c r="CC87" s="109"/>
      <c r="CD87" s="109"/>
      <c r="CE87" s="109"/>
      <c r="CF87" s="109"/>
      <c r="CG87" s="109"/>
      <c r="CH87" s="109"/>
      <c r="CI87" s="109"/>
      <c r="CJ87" s="109"/>
      <c r="CK87" s="109"/>
      <c r="CL87" s="109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</sheetData>
  <mergeCells count="264">
    <mergeCell ref="A80:G80"/>
    <mergeCell ref="H80:BC80"/>
    <mergeCell ref="BD80:BS80"/>
    <mergeCell ref="BT80:CI80"/>
    <mergeCell ref="CJ80:DA80"/>
    <mergeCell ref="A63:G63"/>
    <mergeCell ref="H63:BS63"/>
    <mergeCell ref="BT63:CI63"/>
    <mergeCell ref="CJ63:DA63"/>
    <mergeCell ref="A65:G65"/>
    <mergeCell ref="H65:BS65"/>
    <mergeCell ref="BT65:CI65"/>
    <mergeCell ref="CJ65:DA65"/>
    <mergeCell ref="A75:G75"/>
    <mergeCell ref="H75:BC75"/>
    <mergeCell ref="BD75:BS75"/>
    <mergeCell ref="BT75:CI75"/>
    <mergeCell ref="CJ75:DA75"/>
    <mergeCell ref="A79:G79"/>
    <mergeCell ref="H79:BC79"/>
    <mergeCell ref="BD79:BS79"/>
    <mergeCell ref="BT79:CI79"/>
    <mergeCell ref="CJ79:DA79"/>
    <mergeCell ref="BT72:CI72"/>
    <mergeCell ref="A66:G66"/>
    <mergeCell ref="H66:BS66"/>
    <mergeCell ref="BT66:CI66"/>
    <mergeCell ref="CJ66:DA66"/>
    <mergeCell ref="A58:DA58"/>
    <mergeCell ref="A46:G46"/>
    <mergeCell ref="H46:BC46"/>
    <mergeCell ref="BD46:BS46"/>
    <mergeCell ref="BT46:CI46"/>
    <mergeCell ref="CJ46:DA46"/>
    <mergeCell ref="A64:G64"/>
    <mergeCell ref="H64:BS64"/>
    <mergeCell ref="BT64:CI64"/>
    <mergeCell ref="CJ64:DA64"/>
    <mergeCell ref="A60:DA60"/>
    <mergeCell ref="A62:G62"/>
    <mergeCell ref="H62:BS62"/>
    <mergeCell ref="BT62:CI62"/>
    <mergeCell ref="CJ62:DA62"/>
    <mergeCell ref="A47:G47"/>
    <mergeCell ref="H47:BC47"/>
    <mergeCell ref="BD47:BS47"/>
    <mergeCell ref="BT47:CI47"/>
    <mergeCell ref="CJ47:DA47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87:F87"/>
    <mergeCell ref="G87:BV87"/>
    <mergeCell ref="BW87:CL87"/>
    <mergeCell ref="A85:F85"/>
    <mergeCell ref="G85:BV85"/>
    <mergeCell ref="BW85:CL85"/>
    <mergeCell ref="A86:F86"/>
    <mergeCell ref="G86:BV86"/>
    <mergeCell ref="BW86:CL86"/>
    <mergeCell ref="BW84:CL84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78:G78"/>
    <mergeCell ref="H78:BC78"/>
    <mergeCell ref="BD78:BS78"/>
    <mergeCell ref="BT78:CI78"/>
    <mergeCell ref="CJ78:DA78"/>
    <mergeCell ref="A76:G76"/>
    <mergeCell ref="H76:BC76"/>
    <mergeCell ref="BD76:BS76"/>
    <mergeCell ref="BT76:CI76"/>
    <mergeCell ref="CJ76:DA76"/>
    <mergeCell ref="A77:G77"/>
    <mergeCell ref="H77:BC77"/>
    <mergeCell ref="BD77:BS77"/>
    <mergeCell ref="BT77:CI77"/>
    <mergeCell ref="CJ77:DA77"/>
    <mergeCell ref="A49:DA49"/>
    <mergeCell ref="A51:G51"/>
    <mergeCell ref="H51:BS51"/>
    <mergeCell ref="BT51:CI51"/>
    <mergeCell ref="CJ51:DA51"/>
    <mergeCell ref="A52:G52"/>
    <mergeCell ref="H52:BS52"/>
    <mergeCell ref="BT52:CI52"/>
    <mergeCell ref="CJ52:DA52"/>
    <mergeCell ref="A53:G53"/>
    <mergeCell ref="H53:BS53"/>
    <mergeCell ref="BT53:CI53"/>
    <mergeCell ref="CJ53:DA53"/>
    <mergeCell ref="A54:G54"/>
    <mergeCell ref="H54:BS54"/>
    <mergeCell ref="A55:G55"/>
    <mergeCell ref="H55:BS55"/>
    <mergeCell ref="BT55:CI55"/>
    <mergeCell ref="CJ55:DA55"/>
    <mergeCell ref="BT54:CI54"/>
    <mergeCell ref="CJ54:DA54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2023-10-02T11:48:08Z</cp:lastPrinted>
  <dcterms:created xsi:type="dcterms:W3CDTF">2019-09-13T06:39:05Z</dcterms:created>
  <dcterms:modified xsi:type="dcterms:W3CDTF">2024-01-11T11:30:23Z</dcterms:modified>
</cp:coreProperties>
</file>