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55" windowWidth="18795" windowHeight="6225"/>
  </bookViews>
  <sheets>
    <sheet name="МБ" sheetId="1" r:id="rId1"/>
    <sheet name="ОБ" sheetId="2" r:id="rId2"/>
    <sheet name="2" sheetId="5" r:id="rId3"/>
    <sheet name="5" sheetId="3" r:id="rId4"/>
  </sheets>
  <definedNames>
    <definedName name="_xlnm.Print_Area" localSheetId="2">'2'!$A$1:$FE$68</definedName>
    <definedName name="_xlnm.Print_Area" localSheetId="3">'5'!$A$1:$FE$90</definedName>
    <definedName name="_xlnm.Print_Area" localSheetId="0">МБ!$A$1:$FE$176</definedName>
    <definedName name="_xlnm.Print_Area" localSheetId="1">ОБ!$A$1:$FE$113</definedName>
  </definedNames>
  <calcPr calcId="145621"/>
</workbook>
</file>

<file path=xl/calcChain.xml><?xml version="1.0" encoding="utf-8"?>
<calcChain xmlns="http://schemas.openxmlformats.org/spreadsheetml/2006/main">
  <c r="CJ56" i="5" l="1"/>
  <c r="CE46" i="5"/>
  <c r="CJ45" i="3" l="1"/>
  <c r="CJ23" i="1" l="1"/>
  <c r="CJ167" i="1" l="1"/>
  <c r="EO11" i="5" l="1"/>
  <c r="CL99" i="1"/>
  <c r="EO12" i="1"/>
  <c r="EO14" i="2"/>
  <c r="EO13" i="2"/>
  <c r="EO11" i="2"/>
  <c r="AO14" i="2"/>
  <c r="EO11" i="3"/>
  <c r="CE74" i="1" l="1"/>
  <c r="CM47" i="2" l="1"/>
  <c r="CM25" i="3" l="1"/>
  <c r="CJ77" i="2" l="1"/>
  <c r="CJ57" i="5" l="1"/>
  <c r="CJ82" i="3" l="1"/>
  <c r="CJ57" i="3"/>
  <c r="CE48" i="5" l="1"/>
  <c r="CM20" i="5"/>
  <c r="AO11" i="5"/>
  <c r="CM33" i="5" l="1"/>
  <c r="EO12" i="5"/>
  <c r="EO13" i="5" s="1"/>
  <c r="BW64" i="5" s="1"/>
  <c r="CL103" i="1"/>
  <c r="CJ47" i="3" l="1"/>
  <c r="CJ68" i="3" l="1"/>
  <c r="CM20" i="3" l="1"/>
  <c r="AO11" i="3"/>
  <c r="EO12" i="3" l="1"/>
  <c r="EO13" i="3" s="1"/>
  <c r="BW86" i="3" s="1"/>
  <c r="CM33" i="3"/>
  <c r="CJ25" i="2" l="1"/>
  <c r="CL122" i="1"/>
  <c r="CM37" i="1"/>
  <c r="CJ98" i="2" l="1"/>
  <c r="CJ161" i="1" l="1"/>
  <c r="CJ145" i="1"/>
  <c r="CJ171" i="1" l="1"/>
  <c r="CM42" i="1" l="1"/>
  <c r="CM50" i="1" s="1"/>
  <c r="AO12" i="1" l="1"/>
  <c r="AO11" i="1"/>
  <c r="EO11" i="1" s="1"/>
  <c r="EO13" i="1" l="1"/>
  <c r="EO14" i="1" s="1"/>
  <c r="CJ107" i="2"/>
  <c r="BW109" i="2" s="1"/>
  <c r="CM42" i="2"/>
  <c r="CM55" i="2" s="1"/>
  <c r="BW173" i="1" l="1"/>
  <c r="AO11" i="2"/>
  <c r="AO12" i="2"/>
  <c r="EO12" i="2" s="1"/>
  <c r="AO13" i="2"/>
  <c r="EO15" i="2" l="1"/>
  <c r="EO16" i="2" s="1"/>
</calcChain>
</file>

<file path=xl/sharedStrings.xml><?xml version="1.0" encoding="utf-8"?>
<sst xmlns="http://schemas.openxmlformats.org/spreadsheetml/2006/main" count="691" uniqueCount="192">
  <si>
    <t>Расчеты (обоснования) к плану финансово-хозяйственной деятельности государственного (муниципального) учреждения</t>
  </si>
  <si>
    <t>1. Расчеты (обоснования) выплат персоналу (строка 210)</t>
  </si>
  <si>
    <t xml:space="preserve">Источник финансового обеспечения </t>
  </si>
  <si>
    <t>1.1. Расчеты (обоснования) расходов на оплату труда</t>
  </si>
  <si>
    <t>№ 
п/п</t>
  </si>
  <si>
    <t>Должность, 
группа должностей</t>
  </si>
  <si>
    <t>Установленная численность, единиц</t>
  </si>
  <si>
    <t>Среднемесячный размер оплаты труда на одного работника, руб.</t>
  </si>
  <si>
    <t>Ежемесячная надбавка к должностному окладу, %</t>
  </si>
  <si>
    <t>Фонд оплаты труда в год, руб. (гр. 3 x гр. 4 x 
(1 + гр. 8 / 100) x 
гр. 9 x 12)</t>
  </si>
  <si>
    <t>всего</t>
  </si>
  <si>
    <t>в том числе: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</si>
  <si>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</si>
  <si>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</si>
  <si>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</si>
  <si>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 xml:space="preserve">Итого: </t>
  </si>
  <si>
    <t>х</t>
  </si>
  <si>
    <t>1</t>
  </si>
  <si>
    <t>2</t>
  </si>
  <si>
    <t>3</t>
  </si>
  <si>
    <t>АУ персонал</t>
  </si>
  <si>
    <t>УВ персонал</t>
  </si>
  <si>
    <t>Основной персонал</t>
  </si>
  <si>
    <t>4</t>
  </si>
  <si>
    <t>Обслужвающий персонал</t>
  </si>
  <si>
    <t>1.2. Расчеты (обоснования) выплат персоналу при направлении в служебные командировки</t>
  </si>
  <si>
    <t>Наименование 
расходов</t>
  </si>
  <si>
    <t>Средний размер выплаты на одного работника в день, руб.</t>
  </si>
  <si>
    <t>Количество работников, 
чел.</t>
  </si>
  <si>
    <t>Количество 
дней</t>
  </si>
  <si>
    <t>Сумма, руб. 
(гр. 3 x гр. 4 x 
гр. 5)</t>
  </si>
  <si>
    <t>1.3. Расчеты (обоснования) выплат персоналу по уходу за ребенком</t>
  </si>
  <si>
    <t>Численность работников, получающих пособие</t>
  </si>
  <si>
    <t>Количество выплат в год на одного работника</t>
  </si>
  <si>
    <t>Размер 
выплаты 
(пособия) 
в месяц, руб.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</si>
  <si>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</t>
  </si>
  <si>
    <t>Наименование государственного внебюджетного фонда</t>
  </si>
  <si>
    <t>Размер базы 
для начисления страховых взносов, руб.</t>
  </si>
  <si>
    <t>Сумма 
взноса, 
руб.</t>
  </si>
  <si>
    <t>Страховые взносы в Пенсионный фонд Российской Федерации, всего</t>
  </si>
  <si>
    <t>1.1</t>
  </si>
  <si>
    <t>1.2</t>
  </si>
  <si>
    <t>по ставке 10,0%</t>
  </si>
  <si>
    <t>1.3</t>
  </si>
  <si>
    <t>с применением пониженных тарифов взносов в Пенсионный фонд Российской Федерации для отдельных категорий плательщиков</t>
  </si>
  <si>
    <t>Страховые взносы в Фонд социального страхования Российской Федерации, всего</t>
  </si>
  <si>
    <t>2.1</t>
  </si>
  <si>
    <t>обязательное социальное страхование на случай временной нетрудоспособности и в связи с материнством по ставке 2,9%</t>
  </si>
  <si>
    <t>2.2</t>
  </si>
  <si>
    <t>с применением ставки взносов в Фонд социального страхования Российской Федерации по ставке 0,0%</t>
  </si>
  <si>
    <t>2.3</t>
  </si>
  <si>
    <t>обязательное социальное страхование от несчастных случаев на производстве и профессиональных заболеваний по ставке 0,2%</t>
  </si>
  <si>
    <t>2.4</t>
  </si>
  <si>
    <t>обязательное социальное страхование от несчастных случаев на производстве и профессиональных заболеваний по ставке 0,_%*</t>
  </si>
  <si>
    <t>2.5</t>
  </si>
  <si>
    <t>Страховые взносы в Федеральный фонд обязательного медицинского страхования, всего (по ставке 5,1%)</t>
  </si>
  <si>
    <r>
      <t>_____</t>
    </r>
    <r>
      <rPr>
        <sz val="9"/>
        <rFont val="Times New Roman"/>
        <family val="1"/>
        <charset val="204"/>
      </rPr>
      <t>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Указываются страховые тарифы, дифференцированные по классам профессионального риска, установленные Федеральным законом от 22 декабря 2005 г. № 179-ФЗ "О страховых тарифах на обязательное социальное страхование от несчастных случаев на производстве и профессиональных заболеваний на 2006 год" (Собрание законодательства Российской Федерации, 2005, № 52, ст. 5592; 2015, № 51, ст. 7233).</t>
    </r>
  </si>
  <si>
    <t>2. Расчеты (обоснования) расходов на социальные и иные выплаты населению</t>
  </si>
  <si>
    <t>Наименование показателя</t>
  </si>
  <si>
    <t>Размер одной выплаты, руб.</t>
  </si>
  <si>
    <t>Количество 
выплат в год</t>
  </si>
  <si>
    <t>Общая сумма выплат, руб. 
(гр. 3 x гр. 4)</t>
  </si>
  <si>
    <t>3. Расчет (обоснование) расходов на уплату налогов, сборов и иных платежей</t>
  </si>
  <si>
    <t>Наименование расходов</t>
  </si>
  <si>
    <t>Налоговая база, руб.</t>
  </si>
  <si>
    <t>Ставка налога, 
%</t>
  </si>
  <si>
    <t>Сумма исчисленного 
налога, подлежащего 
уплате, руб. 
(гр. 3 x гр. 4 / 100)</t>
  </si>
  <si>
    <t>4. Расчет (обоснование) расходов на безвозмездные перечисления организациям</t>
  </si>
  <si>
    <t>5. Расчет (обоснование) прочих расходов 
(кроме расходов на закупку товаров, работ, услуг)</t>
  </si>
  <si>
    <t>6. Расчет (обоснование) расходов на закупку товаров, работ, услуг</t>
  </si>
  <si>
    <t>6.1. Расчет (обоснование) расходов на оплату услуг связи</t>
  </si>
  <si>
    <t>Количество номеров</t>
  </si>
  <si>
    <t>Количество платежей в год</t>
  </si>
  <si>
    <t>Стоимость за единицу, руб.</t>
  </si>
  <si>
    <t xml:space="preserve"> Итого:</t>
  </si>
  <si>
    <t>6.2. Расчет (обоснование) расходов на оплату транспортных услуг</t>
  </si>
  <si>
    <t>Количество 
услуг 
перевозки</t>
  </si>
  <si>
    <t>Цена услуги перевозки, 
руб.</t>
  </si>
  <si>
    <t>Сумма, руб. 
(гр. 3 x гр. 4)</t>
  </si>
  <si>
    <t>6.3. Расчет (обоснование) расходов на оплату коммунальных услуг</t>
  </si>
  <si>
    <t>Размер потребления ресурсов</t>
  </si>
  <si>
    <t>Тариф 
(с учетом НДС), руб.</t>
  </si>
  <si>
    <t>Индексация, 
%</t>
  </si>
  <si>
    <t>Сумма, руб. 
(гр. 4 x гр. 5 x 
гр. 6)</t>
  </si>
  <si>
    <t>6.4. Расчет (обоснование) расходов на оплату аренды имущества</t>
  </si>
  <si>
    <t>Количество</t>
  </si>
  <si>
    <t>Ставка 
арендной 
платы</t>
  </si>
  <si>
    <t>Стоимость 
с учетом НДС, 
руб.</t>
  </si>
  <si>
    <t>6.5. Расчет (обоснование) расходов на оплату работ, услуг по содержанию имущества</t>
  </si>
  <si>
    <t>Объект</t>
  </si>
  <si>
    <t>Количество 
работ 
(услуг)</t>
  </si>
  <si>
    <t>Стоимость 
работ (услуг), 
руб.</t>
  </si>
  <si>
    <t>6.6. Расчет (обоснование) расходов на оплату прочих работ, услуг</t>
  </si>
  <si>
    <t>Количество договоров</t>
  </si>
  <si>
    <t>Стоимость 
услуги, руб.</t>
  </si>
  <si>
    <t>6.7. Расчет (обоснование) расходов на приобретение основных средств, материальных запасов</t>
  </si>
  <si>
    <t>Средняя стоимость, руб.</t>
  </si>
  <si>
    <t>Сумма, руб. 
(гр. 2 x гр. 3)</t>
  </si>
  <si>
    <t>Земельный налог</t>
  </si>
  <si>
    <t>Налог на имущество</t>
  </si>
  <si>
    <t>Транспортный налог</t>
  </si>
  <si>
    <t>Районный и северный коэффициент</t>
  </si>
  <si>
    <t>школа</t>
  </si>
  <si>
    <t xml:space="preserve">Итого по школе: </t>
  </si>
  <si>
    <t>Всего по учреждению:</t>
  </si>
  <si>
    <t>Суточные</t>
  </si>
  <si>
    <t xml:space="preserve">Проезд </t>
  </si>
  <si>
    <t xml:space="preserve">Найм жилого помещения </t>
  </si>
  <si>
    <t>Детский сад</t>
  </si>
  <si>
    <t>Школа</t>
  </si>
  <si>
    <t xml:space="preserve">1 </t>
  </si>
  <si>
    <t>Проезд к месту отдыха и обратно</t>
  </si>
  <si>
    <t>Доступ в интернет</t>
  </si>
  <si>
    <t>Предоставление абонентской линии</t>
  </si>
  <si>
    <t>Внутризоновые соединения, минут</t>
  </si>
  <si>
    <t>Местные соединения, минут</t>
  </si>
  <si>
    <t>5</t>
  </si>
  <si>
    <t>Междугородние переговоры, минут</t>
  </si>
  <si>
    <t>Электроэнергия</t>
  </si>
  <si>
    <t>Тепловая энергия, 1 полугодие</t>
  </si>
  <si>
    <t>Тепловая энергия, 2 полугодие</t>
  </si>
  <si>
    <t>Водоснабжение</t>
  </si>
  <si>
    <t>Водоотведение</t>
  </si>
  <si>
    <t>Обслуживание 1С</t>
  </si>
  <si>
    <t>Передача сигнала на пульт</t>
  </si>
  <si>
    <t>Профосмотр</t>
  </si>
  <si>
    <t>Приобретение дров</t>
  </si>
  <si>
    <t>Приобретение ГСМ</t>
  </si>
  <si>
    <t>Питание детей инвалидов и сирот в ДОУ</t>
  </si>
  <si>
    <t xml:space="preserve">Итого по Источнику финансового обеспечения </t>
  </si>
  <si>
    <t xml:space="preserve">Субсидия на выполнение муниципального задания (областной бюджет) </t>
  </si>
  <si>
    <t>Приобретение учебников</t>
  </si>
  <si>
    <t>Прочие материальные запасы</t>
  </si>
  <si>
    <t xml:space="preserve">Субсидия на выполнение муниципального задания (местный бюджет) </t>
  </si>
  <si>
    <t>Обслуживание ПС</t>
  </si>
  <si>
    <t>Освидетельствование огнетушителей</t>
  </si>
  <si>
    <t>Поверка весов</t>
  </si>
  <si>
    <t>Испытание пож.гидрантов</t>
  </si>
  <si>
    <t>Страховые услуги</t>
  </si>
  <si>
    <t>среднемесячный заработок на период трудоустройства уволенного по сокращению штата сотрудника(321)</t>
  </si>
  <si>
    <t>Заправка картриджей</t>
  </si>
  <si>
    <t>6</t>
  </si>
  <si>
    <t>7</t>
  </si>
  <si>
    <t>Курсовая подготовка</t>
  </si>
  <si>
    <t>Акарицидная обработка</t>
  </si>
  <si>
    <t>8</t>
  </si>
  <si>
    <t>ТО</t>
  </si>
  <si>
    <t>Неисключительные права для программы</t>
  </si>
  <si>
    <t>Договор ГПХ</t>
  </si>
  <si>
    <t>Лиц.права на программу "Образование"</t>
  </si>
  <si>
    <t>1С-ЭТП Рособрнадзор</t>
  </si>
  <si>
    <t>Субсидия на иные цели</t>
  </si>
  <si>
    <t>1.2.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</t>
  </si>
  <si>
    <t>Приобретение продуктов для ДОЛ</t>
  </si>
  <si>
    <t>Приобретение продуктов для горячего питания начальных классов</t>
  </si>
  <si>
    <t>Приобретение продуктов для бесплатного питания детей с ОВЗ</t>
  </si>
  <si>
    <t>Компенсация части родительской платы</t>
  </si>
  <si>
    <t>Меры социальной поддержки пед.работникам</t>
  </si>
  <si>
    <t>3.1. Расчет (обоснование) расходов на оплату прочих работ, услуг</t>
  </si>
  <si>
    <t>3.2. Расчет (обоснование) расходов на приобретение основных средств, материальных запасов</t>
  </si>
  <si>
    <t>1.5. Расчет (обоснование) прочих расходов 
(кроме расходов на закупку товаров, работ, услуг)</t>
  </si>
  <si>
    <t>2. Расчет (обоснование) расходов на закупку товаров, работ, услуг</t>
  </si>
  <si>
    <t>2.1. Расчет (обоснование) расходов на оплату услуг связи</t>
  </si>
  <si>
    <t>2.2. Расчет (обоснование) расходов на оплату прочих работ, услуг</t>
  </si>
  <si>
    <t>2.3. Расчет (обоснование) расходов на приобретение основных средств, материальных запасов</t>
  </si>
  <si>
    <t>3. Расчет (обоснование) расходов на закупку товаров, работ, услуг</t>
  </si>
  <si>
    <t>9</t>
  </si>
  <si>
    <t>10</t>
  </si>
  <si>
    <t>Техническое присоединение к эл.сетям</t>
  </si>
  <si>
    <t>Приобретение призов и грамот</t>
  </si>
  <si>
    <t>ТБО</t>
  </si>
  <si>
    <t>Предрейсовый осмотр</t>
  </si>
  <si>
    <t>2. Расчет (обоснование) расходов на уплату налогов, сборов и иных платежей</t>
  </si>
  <si>
    <t>Уплата прочих платежей</t>
  </si>
  <si>
    <t>3. Расчет (обоснование) расходов на приобретение основных средств, материальных запасов</t>
  </si>
  <si>
    <t xml:space="preserve">Приобретение продуктов для горячего питания </t>
  </si>
  <si>
    <t>Приносящая доход деятельность</t>
  </si>
  <si>
    <t>Укрепление МТБ</t>
  </si>
  <si>
    <t>2.6. Расчет (обоснование) расходов на оплату прочих работ, услуг</t>
  </si>
  <si>
    <t>проезд участника</t>
  </si>
  <si>
    <t>Материальные запасы</t>
  </si>
  <si>
    <t>1.6. Расчеты (обоснования) расходов на социальные и иные выплаты населению</t>
  </si>
  <si>
    <t>по ставке 30,0%</t>
  </si>
  <si>
    <t>Возврат</t>
  </si>
  <si>
    <t>Техническая диагностика ОС</t>
  </si>
  <si>
    <t>Лицензия на программ.обеспечение</t>
  </si>
  <si>
    <t>ДГПХ</t>
  </si>
  <si>
    <t>Устранение предписаня</t>
  </si>
  <si>
    <t>Программа "Поморье"</t>
  </si>
  <si>
    <t>Приобретение аттестатов</t>
  </si>
  <si>
    <t>Дератизация барьерная</t>
  </si>
  <si>
    <t>Проведение лабораторных исследований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</si>
</sst>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9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left" vertical="center"/>
    </xf>
    <xf numFmtId="0" fontId="5" fillId="0" borderId="0" xfId="0" applyNumberFormat="1" applyFont="1" applyBorder="1" applyAlignment="1"/>
    <xf numFmtId="0" fontId="1" fillId="0" borderId="1" xfId="0" applyNumberFormat="1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left" vertical="center" wrapText="1"/>
    </xf>
    <xf numFmtId="0" fontId="7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vertical="center"/>
    </xf>
    <xf numFmtId="49" fontId="1" fillId="0" borderId="0" xfId="0" applyNumberFormat="1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vertical="center" wrapText="1"/>
    </xf>
    <xf numFmtId="0" fontId="5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vertical="center" wrapText="1"/>
    </xf>
    <xf numFmtId="0" fontId="1" fillId="0" borderId="7" xfId="0" applyNumberFormat="1" applyFont="1" applyBorder="1" applyAlignment="1">
      <alignment horizontal="left" vertical="center" wrapText="1"/>
    </xf>
    <xf numFmtId="0" fontId="1" fillId="0" borderId="8" xfId="0" applyNumberFormat="1" applyFont="1" applyBorder="1" applyAlignment="1">
      <alignment horizontal="left" vertical="center" wrapText="1"/>
    </xf>
    <xf numFmtId="4" fontId="5" fillId="0" borderId="6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>
      <alignment horizontal="right" vertical="center"/>
    </xf>
    <xf numFmtId="0" fontId="1" fillId="0" borderId="8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left" vertical="center" wrapText="1"/>
    </xf>
    <xf numFmtId="0" fontId="5" fillId="0" borderId="0" xfId="0" applyNumberFormat="1" applyFont="1" applyBorder="1" applyAlignment="1">
      <alignment horizontal="center" wrapText="1"/>
    </xf>
    <xf numFmtId="49" fontId="1" fillId="0" borderId="7" xfId="0" applyNumberFormat="1" applyFont="1" applyBorder="1" applyAlignment="1">
      <alignment horizontal="right" vertical="center"/>
    </xf>
    <xf numFmtId="49" fontId="1" fillId="0" borderId="8" xfId="0" applyNumberFormat="1" applyFont="1" applyBorder="1" applyAlignment="1">
      <alignment horizontal="right" vertical="center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>
      <alignment horizontal="left" vertical="center" wrapText="1" indent="2"/>
    </xf>
    <xf numFmtId="0" fontId="1" fillId="0" borderId="8" xfId="0" applyNumberFormat="1" applyFont="1" applyBorder="1" applyAlignment="1">
      <alignment horizontal="left" vertical="center" wrapText="1" indent="2"/>
    </xf>
    <xf numFmtId="49" fontId="1" fillId="0" borderId="2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left" vertical="center" wrapText="1" indent="2"/>
    </xf>
    <xf numFmtId="0" fontId="1" fillId="0" borderId="10" xfId="0" applyNumberFormat="1" applyFont="1" applyBorder="1" applyAlignment="1">
      <alignment horizontal="left" vertical="center" wrapText="1" indent="2"/>
    </xf>
    <xf numFmtId="0" fontId="1" fillId="0" borderId="2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0" borderId="9" xfId="0" applyNumberFormat="1" applyFont="1" applyBorder="1" applyAlignment="1">
      <alignment horizontal="center"/>
    </xf>
    <xf numFmtId="4" fontId="1" fillId="0" borderId="10" xfId="0" applyNumberFormat="1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1" fillId="0" borderId="5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left" vertical="center" wrapText="1"/>
    </xf>
    <xf numFmtId="0" fontId="1" fillId="0" borderId="5" xfId="0" applyNumberFormat="1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justify" wrapText="1"/>
    </xf>
    <xf numFmtId="0" fontId="7" fillId="0" borderId="0" xfId="0" applyNumberFormat="1" applyFont="1" applyBorder="1" applyAlignment="1">
      <alignment horizontal="justify" wrapText="1"/>
    </xf>
    <xf numFmtId="49" fontId="1" fillId="0" borderId="1" xfId="0" applyNumberFormat="1" applyFont="1" applyBorder="1" applyAlignment="1">
      <alignment horizontal="left" vertical="center"/>
    </xf>
    <xf numFmtId="49" fontId="1" fillId="0" borderId="7" xfId="0" applyNumberFormat="1" applyFont="1" applyBorder="1" applyAlignment="1">
      <alignment horizontal="left" vertical="center"/>
    </xf>
    <xf numFmtId="49" fontId="1" fillId="0" borderId="8" xfId="0" applyNumberFormat="1" applyFont="1" applyBorder="1" applyAlignment="1">
      <alignment horizontal="left" vertical="center"/>
    </xf>
    <xf numFmtId="0" fontId="3" fillId="0" borderId="13" xfId="0" applyNumberFormat="1" applyFont="1" applyBorder="1" applyAlignment="1">
      <alignment horizontal="center"/>
    </xf>
    <xf numFmtId="0" fontId="11" fillId="0" borderId="6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4" fontId="8" fillId="0" borderId="6" xfId="0" applyNumberFormat="1" applyFont="1" applyBorder="1" applyAlignment="1">
      <alignment horizontal="center"/>
    </xf>
    <xf numFmtId="0" fontId="8" fillId="0" borderId="6" xfId="0" applyNumberFormat="1" applyFont="1" applyBorder="1" applyAlignment="1">
      <alignment horizontal="center"/>
    </xf>
    <xf numFmtId="4" fontId="10" fillId="0" borderId="6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176"/>
  <sheetViews>
    <sheetView tabSelected="1" topLeftCell="A163" zoomScaleNormal="100" zoomScaleSheetLayoutView="100" workbookViewId="0">
      <selection activeCell="DM25" sqref="DM25"/>
    </sheetView>
  </sheetViews>
  <sheetFormatPr defaultColWidth="0.85546875" defaultRowHeight="12.75" x14ac:dyDescent="0.2"/>
  <cols>
    <col min="1" max="29" width="0.85546875" style="1"/>
    <col min="30" max="30" width="2.42578125" style="1" customWidth="1"/>
    <col min="31" max="47" width="0.85546875" style="1"/>
    <col min="48" max="48" width="0.42578125" style="1" customWidth="1"/>
    <col min="49" max="50" width="0.85546875" style="1"/>
    <col min="51" max="51" width="0.5703125" style="1" customWidth="1"/>
    <col min="52" max="55" width="0.85546875" style="1"/>
    <col min="56" max="56" width="0.85546875" style="1" hidden="1" customWidth="1"/>
    <col min="57" max="142" width="0.85546875" style="1"/>
    <col min="143" max="143" width="0.7109375" style="1" customWidth="1"/>
    <col min="144" max="144" width="0.85546875" style="1" hidden="1" customWidth="1"/>
    <col min="145" max="16384" width="0.85546875" style="1"/>
  </cols>
  <sheetData>
    <row r="1" spans="1:161" s="4" customFormat="1" ht="24.75" customHeight="1" thickBot="1" x14ac:dyDescent="0.3">
      <c r="A1" s="8" t="s">
        <v>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117" t="s">
        <v>133</v>
      </c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  <c r="BM1" s="117"/>
      <c r="BN1" s="117"/>
      <c r="BO1" s="117"/>
      <c r="BP1" s="117"/>
      <c r="BQ1" s="117"/>
      <c r="BR1" s="117"/>
      <c r="BS1" s="117"/>
      <c r="BT1" s="117"/>
      <c r="BU1" s="117"/>
      <c r="BV1" s="117"/>
      <c r="BW1" s="117"/>
      <c r="BX1" s="117"/>
      <c r="BY1" s="117"/>
      <c r="BZ1" s="117"/>
      <c r="CA1" s="117"/>
      <c r="CB1" s="117"/>
      <c r="CC1" s="117"/>
      <c r="CD1" s="117"/>
      <c r="CE1" s="117"/>
      <c r="CF1" s="117"/>
      <c r="CG1" s="117"/>
      <c r="CH1" s="117"/>
      <c r="CI1" s="117"/>
      <c r="CJ1" s="117"/>
      <c r="CK1" s="117"/>
      <c r="CL1" s="117"/>
      <c r="CM1" s="117"/>
      <c r="CN1" s="117"/>
      <c r="CO1" s="117"/>
      <c r="CP1" s="117"/>
      <c r="CQ1" s="117"/>
      <c r="CR1" s="117"/>
      <c r="CS1" s="117"/>
      <c r="CT1" s="117"/>
      <c r="CU1" s="117"/>
      <c r="CV1" s="117"/>
      <c r="CW1" s="117"/>
      <c r="CX1" s="117"/>
      <c r="CY1" s="117"/>
      <c r="CZ1" s="117"/>
      <c r="DA1" s="117"/>
      <c r="DB1" s="117"/>
      <c r="DC1" s="117"/>
      <c r="DD1" s="117"/>
      <c r="DE1" s="117"/>
      <c r="DF1" s="117"/>
      <c r="DG1" s="117"/>
      <c r="DH1" s="117"/>
      <c r="DI1" s="117"/>
      <c r="DJ1" s="117"/>
      <c r="DK1" s="117"/>
      <c r="DL1" s="117"/>
      <c r="DM1" s="117"/>
      <c r="DN1" s="117"/>
      <c r="DO1" s="117"/>
      <c r="DP1" s="117"/>
      <c r="DQ1" s="117"/>
      <c r="DR1" s="117"/>
      <c r="DS1" s="117"/>
      <c r="DT1" s="117"/>
      <c r="DU1" s="117"/>
      <c r="DV1" s="117"/>
      <c r="DW1" s="117"/>
      <c r="DX1" s="117"/>
      <c r="DY1" s="117"/>
      <c r="DZ1" s="117"/>
      <c r="EA1" s="117"/>
      <c r="EB1" s="117"/>
      <c r="EC1" s="117"/>
      <c r="ED1" s="117"/>
      <c r="EE1" s="117"/>
      <c r="EF1" s="117"/>
      <c r="EG1" s="117"/>
      <c r="EH1" s="117"/>
      <c r="EI1" s="117"/>
      <c r="EJ1" s="117"/>
      <c r="EK1" s="117"/>
      <c r="EL1" s="117"/>
      <c r="EM1" s="117"/>
      <c r="EN1" s="117"/>
      <c r="EO1" s="117"/>
      <c r="EP1" s="117"/>
      <c r="EQ1" s="117"/>
      <c r="ER1" s="117"/>
      <c r="ES1" s="117"/>
      <c r="ET1" s="117"/>
      <c r="EU1" s="117"/>
      <c r="EV1" s="117"/>
      <c r="EW1" s="117"/>
      <c r="EX1" s="117"/>
      <c r="EY1" s="117"/>
      <c r="EZ1" s="117"/>
      <c r="FA1" s="117"/>
      <c r="FB1" s="117"/>
      <c r="FC1" s="117"/>
      <c r="FD1" s="117"/>
      <c r="FE1" s="117"/>
    </row>
    <row r="2" spans="1:161" s="4" customFormat="1" ht="14.25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</row>
    <row r="3" spans="1:161" s="3" customFormat="1" ht="15.75" x14ac:dyDescent="0.25">
      <c r="A3" s="80" t="s">
        <v>0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</row>
    <row r="4" spans="1:161" s="2" customFormat="1" ht="15" x14ac:dyDescent="0.25">
      <c r="A4" s="53" t="s">
        <v>1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</row>
    <row r="5" spans="1:161" s="2" customFormat="1" ht="15" x14ac:dyDescent="0.25">
      <c r="A5" s="53" t="s">
        <v>3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</row>
    <row r="6" spans="1:161" s="5" customFormat="1" ht="13.5" customHeight="1" x14ac:dyDescent="0.2">
      <c r="A6" s="54" t="s">
        <v>4</v>
      </c>
      <c r="B6" s="55"/>
      <c r="C6" s="55"/>
      <c r="D6" s="55"/>
      <c r="E6" s="55"/>
      <c r="F6" s="56"/>
      <c r="G6" s="54" t="s">
        <v>5</v>
      </c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6"/>
      <c r="Y6" s="54" t="s">
        <v>6</v>
      </c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6"/>
      <c r="AO6" s="81" t="s">
        <v>7</v>
      </c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3"/>
      <c r="DI6" s="54" t="s">
        <v>8</v>
      </c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6"/>
      <c r="DY6" s="54" t="s">
        <v>101</v>
      </c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6"/>
      <c r="EO6" s="54" t="s">
        <v>9</v>
      </c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6"/>
    </row>
    <row r="7" spans="1:161" s="5" customFormat="1" ht="13.5" customHeight="1" x14ac:dyDescent="0.2">
      <c r="A7" s="76"/>
      <c r="B7" s="77"/>
      <c r="C7" s="77"/>
      <c r="D7" s="77"/>
      <c r="E7" s="77"/>
      <c r="F7" s="78"/>
      <c r="G7" s="76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8"/>
      <c r="Y7" s="76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8"/>
      <c r="AO7" s="54" t="s">
        <v>10</v>
      </c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6"/>
      <c r="BF7" s="81" t="s">
        <v>11</v>
      </c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3"/>
      <c r="DI7" s="76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8"/>
      <c r="DY7" s="76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8"/>
      <c r="EO7" s="76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8"/>
    </row>
    <row r="8" spans="1:161" s="5" customFormat="1" ht="39.75" customHeight="1" x14ac:dyDescent="0.2">
      <c r="A8" s="73"/>
      <c r="B8" s="74"/>
      <c r="C8" s="74"/>
      <c r="D8" s="74"/>
      <c r="E8" s="74"/>
      <c r="F8" s="75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5"/>
      <c r="Y8" s="73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5"/>
      <c r="AO8" s="73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5"/>
      <c r="BF8" s="79" t="s">
        <v>12</v>
      </c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 t="s">
        <v>13</v>
      </c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 t="s">
        <v>14</v>
      </c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3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5"/>
      <c r="DY8" s="73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5"/>
      <c r="EO8" s="73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5"/>
    </row>
    <row r="9" spans="1:161" s="6" customFormat="1" x14ac:dyDescent="0.2">
      <c r="A9" s="65">
        <v>1</v>
      </c>
      <c r="B9" s="65"/>
      <c r="C9" s="65"/>
      <c r="D9" s="65"/>
      <c r="E9" s="65"/>
      <c r="F9" s="65"/>
      <c r="G9" s="65">
        <v>2</v>
      </c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>
        <v>3</v>
      </c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>
        <v>4</v>
      </c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>
        <v>5</v>
      </c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>
        <v>6</v>
      </c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>
        <v>7</v>
      </c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>
        <v>8</v>
      </c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5"/>
      <c r="DY9" s="65">
        <v>9</v>
      </c>
      <c r="DZ9" s="65"/>
      <c r="EA9" s="65"/>
      <c r="EB9" s="65"/>
      <c r="EC9" s="65"/>
      <c r="ED9" s="65"/>
      <c r="EE9" s="65"/>
      <c r="EF9" s="65"/>
      <c r="EG9" s="65"/>
      <c r="EH9" s="65"/>
      <c r="EI9" s="65"/>
      <c r="EJ9" s="65"/>
      <c r="EK9" s="65"/>
      <c r="EL9" s="65"/>
      <c r="EM9" s="65"/>
      <c r="EN9" s="65"/>
      <c r="EO9" s="65">
        <v>10</v>
      </c>
      <c r="EP9" s="65"/>
      <c r="EQ9" s="65"/>
      <c r="ER9" s="65"/>
      <c r="ES9" s="65"/>
      <c r="ET9" s="65"/>
      <c r="EU9" s="65"/>
      <c r="EV9" s="65"/>
      <c r="EW9" s="65"/>
      <c r="EX9" s="65"/>
      <c r="EY9" s="65"/>
      <c r="EZ9" s="65"/>
      <c r="FA9" s="65"/>
      <c r="FB9" s="65"/>
      <c r="FC9" s="65"/>
      <c r="FD9" s="65"/>
      <c r="FE9" s="65"/>
    </row>
    <row r="10" spans="1:161" s="7" customFormat="1" ht="15" customHeight="1" x14ac:dyDescent="0.2">
      <c r="A10" s="84" t="s">
        <v>102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5"/>
      <c r="DH10" s="85"/>
      <c r="DI10" s="85"/>
      <c r="DJ10" s="85"/>
      <c r="DK10" s="85"/>
      <c r="DL10" s="85"/>
      <c r="DM10" s="85"/>
      <c r="DN10" s="85"/>
      <c r="DO10" s="85"/>
      <c r="DP10" s="85"/>
      <c r="DQ10" s="85"/>
      <c r="DR10" s="85"/>
      <c r="DS10" s="85"/>
      <c r="DT10" s="85"/>
      <c r="DU10" s="85"/>
      <c r="DV10" s="85"/>
      <c r="DW10" s="85"/>
      <c r="DX10" s="85"/>
      <c r="DY10" s="85"/>
      <c r="DZ10" s="85"/>
      <c r="EA10" s="85"/>
      <c r="EB10" s="85"/>
      <c r="EC10" s="85"/>
      <c r="ED10" s="85"/>
      <c r="EE10" s="85"/>
      <c r="EF10" s="85"/>
      <c r="EG10" s="85"/>
      <c r="EH10" s="85"/>
      <c r="EI10" s="85"/>
      <c r="EJ10" s="85"/>
      <c r="EK10" s="85"/>
      <c r="EL10" s="85"/>
      <c r="EM10" s="85"/>
      <c r="EN10" s="85"/>
      <c r="EO10" s="85"/>
      <c r="EP10" s="85"/>
      <c r="EQ10" s="85"/>
      <c r="ER10" s="85"/>
      <c r="ES10" s="85"/>
      <c r="ET10" s="85"/>
      <c r="EU10" s="85"/>
      <c r="EV10" s="85"/>
      <c r="EW10" s="85"/>
      <c r="EX10" s="85"/>
      <c r="EY10" s="85"/>
      <c r="EZ10" s="85"/>
      <c r="FA10" s="85"/>
      <c r="FB10" s="85"/>
      <c r="FC10" s="85"/>
      <c r="FD10" s="85"/>
      <c r="FE10" s="86"/>
    </row>
    <row r="11" spans="1:161" s="7" customFormat="1" ht="15" customHeight="1" x14ac:dyDescent="0.2">
      <c r="A11" s="59" t="s">
        <v>17</v>
      </c>
      <c r="B11" s="59"/>
      <c r="C11" s="59"/>
      <c r="D11" s="59"/>
      <c r="E11" s="59"/>
      <c r="F11" s="59"/>
      <c r="G11" s="69" t="s">
        <v>21</v>
      </c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57">
        <v>0.25</v>
      </c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>
        <f>BF11+CQ11</f>
        <v>22440</v>
      </c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>
        <v>6931</v>
      </c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  <c r="CL11" s="57"/>
      <c r="CM11" s="57"/>
      <c r="CN11" s="57"/>
      <c r="CO11" s="57"/>
      <c r="CP11" s="57"/>
      <c r="CQ11" s="57">
        <v>15509</v>
      </c>
      <c r="CR11" s="57"/>
      <c r="CS11" s="57"/>
      <c r="CT11" s="57"/>
      <c r="CU11" s="57"/>
      <c r="CV11" s="57"/>
      <c r="CW11" s="57"/>
      <c r="CX11" s="57"/>
      <c r="CY11" s="57"/>
      <c r="CZ11" s="57"/>
      <c r="DA11" s="57"/>
      <c r="DB11" s="57"/>
      <c r="DC11" s="57"/>
      <c r="DD11" s="57"/>
      <c r="DE11" s="57"/>
      <c r="DF11" s="57"/>
      <c r="DG11" s="57"/>
      <c r="DH11" s="57"/>
      <c r="DI11" s="57"/>
      <c r="DJ11" s="57"/>
      <c r="DK11" s="57"/>
      <c r="DL11" s="57"/>
      <c r="DM11" s="57"/>
      <c r="DN11" s="57"/>
      <c r="DO11" s="57"/>
      <c r="DP11" s="57"/>
      <c r="DQ11" s="57"/>
      <c r="DR11" s="57"/>
      <c r="DS11" s="57"/>
      <c r="DT11" s="57"/>
      <c r="DU11" s="57"/>
      <c r="DV11" s="57"/>
      <c r="DW11" s="57"/>
      <c r="DX11" s="57"/>
      <c r="DY11" s="57">
        <v>1.7</v>
      </c>
      <c r="DZ11" s="57"/>
      <c r="EA11" s="57"/>
      <c r="EB11" s="57"/>
      <c r="EC11" s="57"/>
      <c r="ED11" s="57"/>
      <c r="EE11" s="57"/>
      <c r="EF11" s="57"/>
      <c r="EG11" s="57"/>
      <c r="EH11" s="57"/>
      <c r="EI11" s="57"/>
      <c r="EJ11" s="57"/>
      <c r="EK11" s="57"/>
      <c r="EL11" s="57"/>
      <c r="EM11" s="57"/>
      <c r="EN11" s="57"/>
      <c r="EO11" s="58">
        <f>AO11*Y11*DY11*12</f>
        <v>114444</v>
      </c>
      <c r="EP11" s="58"/>
      <c r="EQ11" s="58"/>
      <c r="ER11" s="58"/>
      <c r="ES11" s="58"/>
      <c r="ET11" s="58"/>
      <c r="EU11" s="58"/>
      <c r="EV11" s="58"/>
      <c r="EW11" s="58"/>
      <c r="EX11" s="58"/>
      <c r="EY11" s="58"/>
      <c r="EZ11" s="58"/>
      <c r="FA11" s="58"/>
      <c r="FB11" s="58"/>
      <c r="FC11" s="58"/>
      <c r="FD11" s="58"/>
      <c r="FE11" s="58"/>
    </row>
    <row r="12" spans="1:161" s="7" customFormat="1" ht="24" customHeight="1" x14ac:dyDescent="0.2">
      <c r="A12" s="59" t="s">
        <v>18</v>
      </c>
      <c r="B12" s="59"/>
      <c r="C12" s="59"/>
      <c r="D12" s="59"/>
      <c r="E12" s="59"/>
      <c r="F12" s="59"/>
      <c r="G12" s="69" t="s">
        <v>24</v>
      </c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57">
        <v>5.35</v>
      </c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>
        <f>BF12+BX12+CQ12</f>
        <v>25539</v>
      </c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>
        <v>5865</v>
      </c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>
        <v>5144</v>
      </c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>
        <v>14530</v>
      </c>
      <c r="CR12" s="57"/>
      <c r="CS12" s="57"/>
      <c r="CT12" s="57"/>
      <c r="CU12" s="57"/>
      <c r="CV12" s="57"/>
      <c r="CW12" s="57"/>
      <c r="CX12" s="57"/>
      <c r="CY12" s="57"/>
      <c r="CZ12" s="57"/>
      <c r="DA12" s="57"/>
      <c r="DB12" s="57"/>
      <c r="DC12" s="57"/>
      <c r="DD12" s="57"/>
      <c r="DE12" s="57"/>
      <c r="DF12" s="57"/>
      <c r="DG12" s="57"/>
      <c r="DH12" s="57"/>
      <c r="DI12" s="57"/>
      <c r="DJ12" s="57"/>
      <c r="DK12" s="57"/>
      <c r="DL12" s="57"/>
      <c r="DM12" s="57"/>
      <c r="DN12" s="57"/>
      <c r="DO12" s="57"/>
      <c r="DP12" s="57"/>
      <c r="DQ12" s="57"/>
      <c r="DR12" s="57"/>
      <c r="DS12" s="57"/>
      <c r="DT12" s="57"/>
      <c r="DU12" s="57"/>
      <c r="DV12" s="57"/>
      <c r="DW12" s="57"/>
      <c r="DX12" s="57"/>
      <c r="DY12" s="57">
        <v>1.7</v>
      </c>
      <c r="DZ12" s="57"/>
      <c r="EA12" s="57"/>
      <c r="EB12" s="57"/>
      <c r="EC12" s="57"/>
      <c r="ED12" s="57"/>
      <c r="EE12" s="57"/>
      <c r="EF12" s="57"/>
      <c r="EG12" s="57"/>
      <c r="EH12" s="57"/>
      <c r="EI12" s="57"/>
      <c r="EJ12" s="57"/>
      <c r="EK12" s="57"/>
      <c r="EL12" s="57"/>
      <c r="EM12" s="57"/>
      <c r="EN12" s="57"/>
      <c r="EO12" s="58">
        <f>AO12*Y12*DY12*12-80.75</f>
        <v>2787245.71</v>
      </c>
      <c r="EP12" s="58"/>
      <c r="EQ12" s="58"/>
      <c r="ER12" s="58"/>
      <c r="ES12" s="58"/>
      <c r="ET12" s="58"/>
      <c r="EU12" s="58"/>
      <c r="EV12" s="58"/>
      <c r="EW12" s="58"/>
      <c r="EX12" s="58"/>
      <c r="EY12" s="58"/>
      <c r="EZ12" s="58"/>
      <c r="FA12" s="58"/>
      <c r="FB12" s="58"/>
      <c r="FC12" s="58"/>
      <c r="FD12" s="58"/>
      <c r="FE12" s="58"/>
    </row>
    <row r="13" spans="1:161" s="7" customFormat="1" ht="15" customHeight="1" x14ac:dyDescent="0.2">
      <c r="A13" s="87" t="s">
        <v>103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2"/>
      <c r="Y13" s="57" t="s">
        <v>16</v>
      </c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 t="s">
        <v>16</v>
      </c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 t="s">
        <v>16</v>
      </c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 t="s">
        <v>16</v>
      </c>
      <c r="CR13" s="57"/>
      <c r="CS13" s="57"/>
      <c r="CT13" s="57"/>
      <c r="CU13" s="57"/>
      <c r="CV13" s="57"/>
      <c r="CW13" s="57"/>
      <c r="CX13" s="57"/>
      <c r="CY13" s="57"/>
      <c r="CZ13" s="57"/>
      <c r="DA13" s="57"/>
      <c r="DB13" s="57"/>
      <c r="DC13" s="57"/>
      <c r="DD13" s="57"/>
      <c r="DE13" s="57"/>
      <c r="DF13" s="57"/>
      <c r="DG13" s="57"/>
      <c r="DH13" s="57"/>
      <c r="DI13" s="57" t="s">
        <v>16</v>
      </c>
      <c r="DJ13" s="57"/>
      <c r="DK13" s="57"/>
      <c r="DL13" s="57"/>
      <c r="DM13" s="57"/>
      <c r="DN13" s="57"/>
      <c r="DO13" s="57"/>
      <c r="DP13" s="57"/>
      <c r="DQ13" s="57"/>
      <c r="DR13" s="57"/>
      <c r="DS13" s="57"/>
      <c r="DT13" s="57"/>
      <c r="DU13" s="57"/>
      <c r="DV13" s="57"/>
      <c r="DW13" s="57"/>
      <c r="DX13" s="57"/>
      <c r="DY13" s="57" t="s">
        <v>16</v>
      </c>
      <c r="DZ13" s="57"/>
      <c r="EA13" s="57"/>
      <c r="EB13" s="57"/>
      <c r="EC13" s="57"/>
      <c r="ED13" s="57"/>
      <c r="EE13" s="57"/>
      <c r="EF13" s="57"/>
      <c r="EG13" s="57"/>
      <c r="EH13" s="57"/>
      <c r="EI13" s="57"/>
      <c r="EJ13" s="57"/>
      <c r="EK13" s="57"/>
      <c r="EL13" s="57"/>
      <c r="EM13" s="57"/>
      <c r="EN13" s="57"/>
      <c r="EO13" s="58">
        <f>EO11+EO12</f>
        <v>2901689.71</v>
      </c>
      <c r="EP13" s="58"/>
      <c r="EQ13" s="58"/>
      <c r="ER13" s="58"/>
      <c r="ES13" s="58"/>
      <c r="ET13" s="58"/>
      <c r="EU13" s="58"/>
      <c r="EV13" s="58"/>
      <c r="EW13" s="58"/>
      <c r="EX13" s="58"/>
      <c r="EY13" s="58"/>
      <c r="EZ13" s="58"/>
      <c r="FA13" s="58"/>
      <c r="FB13" s="58"/>
      <c r="FC13" s="58"/>
      <c r="FD13" s="58"/>
      <c r="FE13" s="58"/>
    </row>
    <row r="14" spans="1:161" s="7" customFormat="1" ht="15" customHeight="1" x14ac:dyDescent="0.2">
      <c r="A14" s="87" t="s">
        <v>104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2"/>
      <c r="Y14" s="57" t="s">
        <v>16</v>
      </c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 t="s">
        <v>16</v>
      </c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 t="s">
        <v>16</v>
      </c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O14" s="57"/>
      <c r="CP14" s="57"/>
      <c r="CQ14" s="57" t="s">
        <v>16</v>
      </c>
      <c r="CR14" s="57"/>
      <c r="CS14" s="57"/>
      <c r="CT14" s="57"/>
      <c r="CU14" s="57"/>
      <c r="CV14" s="57"/>
      <c r="CW14" s="57"/>
      <c r="CX14" s="57"/>
      <c r="CY14" s="57"/>
      <c r="CZ14" s="57"/>
      <c r="DA14" s="57"/>
      <c r="DB14" s="57"/>
      <c r="DC14" s="57"/>
      <c r="DD14" s="57"/>
      <c r="DE14" s="57"/>
      <c r="DF14" s="57"/>
      <c r="DG14" s="57"/>
      <c r="DH14" s="57"/>
      <c r="DI14" s="57" t="s">
        <v>16</v>
      </c>
      <c r="DJ14" s="57"/>
      <c r="DK14" s="57"/>
      <c r="DL14" s="57"/>
      <c r="DM14" s="57"/>
      <c r="DN14" s="57"/>
      <c r="DO14" s="57"/>
      <c r="DP14" s="57"/>
      <c r="DQ14" s="57"/>
      <c r="DR14" s="57"/>
      <c r="DS14" s="57"/>
      <c r="DT14" s="57"/>
      <c r="DU14" s="57"/>
      <c r="DV14" s="57"/>
      <c r="DW14" s="57"/>
      <c r="DX14" s="57"/>
      <c r="DY14" s="57" t="s">
        <v>16</v>
      </c>
      <c r="DZ14" s="57"/>
      <c r="EA14" s="57"/>
      <c r="EB14" s="57"/>
      <c r="EC14" s="57"/>
      <c r="ED14" s="57"/>
      <c r="EE14" s="57"/>
      <c r="EF14" s="57"/>
      <c r="EG14" s="57"/>
      <c r="EH14" s="57"/>
      <c r="EI14" s="57"/>
      <c r="EJ14" s="57"/>
      <c r="EK14" s="57"/>
      <c r="EL14" s="57"/>
      <c r="EM14" s="57"/>
      <c r="EN14" s="57"/>
      <c r="EO14" s="58">
        <f>EO13</f>
        <v>2901689.71</v>
      </c>
      <c r="EP14" s="58"/>
      <c r="EQ14" s="58"/>
      <c r="ER14" s="58"/>
      <c r="ES14" s="58"/>
      <c r="ET14" s="58"/>
      <c r="EU14" s="58"/>
      <c r="EV14" s="58"/>
      <c r="EW14" s="58"/>
      <c r="EX14" s="58"/>
      <c r="EY14" s="58"/>
      <c r="EZ14" s="58"/>
      <c r="FA14" s="58"/>
      <c r="FB14" s="58"/>
      <c r="FC14" s="58"/>
      <c r="FD14" s="58"/>
      <c r="FE14" s="58"/>
    </row>
    <row r="16" spans="1:161" s="4" customFormat="1" ht="14.25" x14ac:dyDescent="0.2">
      <c r="A16" s="53" t="s">
        <v>25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</row>
    <row r="17" spans="1:105" s="2" customFormat="1" ht="10.5" customHeight="1" x14ac:dyDescent="0.25"/>
    <row r="18" spans="1:105" s="5" customFormat="1" ht="45" customHeight="1" x14ac:dyDescent="0.2">
      <c r="A18" s="54" t="s">
        <v>4</v>
      </c>
      <c r="B18" s="55"/>
      <c r="C18" s="55"/>
      <c r="D18" s="55"/>
      <c r="E18" s="55"/>
      <c r="F18" s="56"/>
      <c r="G18" s="54" t="s">
        <v>26</v>
      </c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6"/>
      <c r="AE18" s="54" t="s">
        <v>27</v>
      </c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6"/>
      <c r="BD18" s="54" t="s">
        <v>28</v>
      </c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  <c r="BS18" s="56"/>
      <c r="BT18" s="54" t="s">
        <v>29</v>
      </c>
      <c r="BU18" s="55"/>
      <c r="BV18" s="55"/>
      <c r="BW18" s="55"/>
      <c r="BX18" s="55"/>
      <c r="BY18" s="55"/>
      <c r="BZ18" s="55"/>
      <c r="CA18" s="55"/>
      <c r="CB18" s="55"/>
      <c r="CC18" s="55"/>
      <c r="CD18" s="55"/>
      <c r="CE18" s="55"/>
      <c r="CF18" s="55"/>
      <c r="CG18" s="55"/>
      <c r="CH18" s="55"/>
      <c r="CI18" s="56"/>
      <c r="CJ18" s="54" t="s">
        <v>30</v>
      </c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6"/>
    </row>
    <row r="19" spans="1:105" s="6" customFormat="1" x14ac:dyDescent="0.2">
      <c r="A19" s="65">
        <v>1</v>
      </c>
      <c r="B19" s="65"/>
      <c r="C19" s="65"/>
      <c r="D19" s="65"/>
      <c r="E19" s="65"/>
      <c r="F19" s="65"/>
      <c r="G19" s="65">
        <v>2</v>
      </c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>
        <v>3</v>
      </c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>
        <v>4</v>
      </c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>
        <v>5</v>
      </c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5"/>
      <c r="CH19" s="65"/>
      <c r="CI19" s="65"/>
      <c r="CJ19" s="65">
        <v>6</v>
      </c>
      <c r="CK19" s="65"/>
      <c r="CL19" s="65"/>
      <c r="CM19" s="65"/>
      <c r="CN19" s="65"/>
      <c r="CO19" s="65"/>
      <c r="CP19" s="65"/>
      <c r="CQ19" s="65"/>
      <c r="CR19" s="65"/>
      <c r="CS19" s="65"/>
      <c r="CT19" s="65"/>
      <c r="CU19" s="65"/>
      <c r="CV19" s="65"/>
      <c r="CW19" s="65"/>
      <c r="CX19" s="65"/>
      <c r="CY19" s="65"/>
      <c r="CZ19" s="65"/>
      <c r="DA19" s="65"/>
    </row>
    <row r="20" spans="1:105" s="7" customFormat="1" ht="15" customHeight="1" x14ac:dyDescent="0.2">
      <c r="A20" s="59" t="s">
        <v>17</v>
      </c>
      <c r="B20" s="59"/>
      <c r="C20" s="59"/>
      <c r="D20" s="59"/>
      <c r="E20" s="59"/>
      <c r="F20" s="59"/>
      <c r="G20" s="69" t="s">
        <v>105</v>
      </c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57"/>
      <c r="CG20" s="57"/>
      <c r="CH20" s="57"/>
      <c r="CI20" s="57"/>
      <c r="CJ20" s="119">
        <v>0</v>
      </c>
      <c r="CK20" s="119"/>
      <c r="CL20" s="119"/>
      <c r="CM20" s="119"/>
      <c r="CN20" s="119"/>
      <c r="CO20" s="119"/>
      <c r="CP20" s="119"/>
      <c r="CQ20" s="119"/>
      <c r="CR20" s="119"/>
      <c r="CS20" s="119"/>
      <c r="CT20" s="119"/>
      <c r="CU20" s="119"/>
      <c r="CV20" s="119"/>
      <c r="CW20" s="119"/>
      <c r="CX20" s="119"/>
      <c r="CY20" s="119"/>
      <c r="CZ20" s="119"/>
      <c r="DA20" s="119"/>
    </row>
    <row r="21" spans="1:105" s="7" customFormat="1" ht="15" customHeight="1" x14ac:dyDescent="0.2">
      <c r="A21" s="59" t="s">
        <v>18</v>
      </c>
      <c r="B21" s="59"/>
      <c r="C21" s="59"/>
      <c r="D21" s="59"/>
      <c r="E21" s="59"/>
      <c r="F21" s="59"/>
      <c r="G21" s="69" t="s">
        <v>107</v>
      </c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>
        <v>0</v>
      </c>
      <c r="CK21" s="57"/>
      <c r="CL21" s="57"/>
      <c r="CM21" s="57"/>
      <c r="CN21" s="57"/>
      <c r="CO21" s="57"/>
      <c r="CP21" s="57"/>
      <c r="CQ21" s="57"/>
      <c r="CR21" s="57"/>
      <c r="CS21" s="57"/>
      <c r="CT21" s="57"/>
      <c r="CU21" s="57"/>
      <c r="CV21" s="57"/>
      <c r="CW21" s="57"/>
      <c r="CX21" s="57"/>
      <c r="CY21" s="57"/>
      <c r="CZ21" s="57"/>
      <c r="DA21" s="57"/>
    </row>
    <row r="22" spans="1:105" s="7" customFormat="1" ht="15" customHeight="1" x14ac:dyDescent="0.2">
      <c r="A22" s="59" t="s">
        <v>19</v>
      </c>
      <c r="B22" s="59"/>
      <c r="C22" s="59"/>
      <c r="D22" s="59"/>
      <c r="E22" s="59"/>
      <c r="F22" s="59"/>
      <c r="G22" s="69" t="s">
        <v>106</v>
      </c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57">
        <v>0</v>
      </c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>
        <v>0</v>
      </c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8">
        <v>0</v>
      </c>
      <c r="CK22" s="58"/>
      <c r="CL22" s="58"/>
      <c r="CM22" s="58"/>
      <c r="CN22" s="58"/>
      <c r="CO22" s="58"/>
      <c r="CP22" s="58"/>
      <c r="CQ22" s="58"/>
      <c r="CR22" s="58"/>
      <c r="CS22" s="58"/>
      <c r="CT22" s="58"/>
      <c r="CU22" s="58"/>
      <c r="CV22" s="58"/>
      <c r="CW22" s="58"/>
      <c r="CX22" s="58"/>
      <c r="CY22" s="58"/>
      <c r="CZ22" s="58"/>
      <c r="DA22" s="58"/>
    </row>
    <row r="23" spans="1:105" s="7" customFormat="1" ht="15" customHeight="1" x14ac:dyDescent="0.2">
      <c r="A23" s="59"/>
      <c r="B23" s="59"/>
      <c r="C23" s="59"/>
      <c r="D23" s="59"/>
      <c r="E23" s="59"/>
      <c r="F23" s="59"/>
      <c r="G23" s="71" t="s">
        <v>15</v>
      </c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2"/>
      <c r="AE23" s="57" t="s">
        <v>16</v>
      </c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 t="s">
        <v>16</v>
      </c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 t="s">
        <v>16</v>
      </c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8">
        <f>CJ20+CJ22</f>
        <v>0</v>
      </c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58"/>
      <c r="CY23" s="58"/>
      <c r="CZ23" s="58"/>
      <c r="DA23" s="58"/>
    </row>
    <row r="24" spans="1:105" s="2" customFormat="1" ht="12" customHeight="1" x14ac:dyDescent="0.25"/>
    <row r="25" spans="1:105" s="4" customFormat="1" ht="14.25" x14ac:dyDescent="0.2">
      <c r="A25" s="53" t="s">
        <v>31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</row>
    <row r="26" spans="1:105" s="2" customFormat="1" ht="10.5" customHeight="1" x14ac:dyDescent="0.25"/>
    <row r="27" spans="1:105" s="5" customFormat="1" ht="55.5" customHeight="1" x14ac:dyDescent="0.2">
      <c r="A27" s="54" t="s">
        <v>4</v>
      </c>
      <c r="B27" s="55"/>
      <c r="C27" s="55"/>
      <c r="D27" s="55"/>
      <c r="E27" s="55"/>
      <c r="F27" s="56"/>
      <c r="G27" s="54" t="s">
        <v>26</v>
      </c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6"/>
      <c r="AE27" s="54" t="s">
        <v>32</v>
      </c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6"/>
      <c r="AZ27" s="54" t="s">
        <v>33</v>
      </c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  <c r="BM27" s="55"/>
      <c r="BN27" s="55"/>
      <c r="BO27" s="55"/>
      <c r="BP27" s="55"/>
      <c r="BQ27" s="56"/>
      <c r="BR27" s="54" t="s">
        <v>34</v>
      </c>
      <c r="BS27" s="55"/>
      <c r="BT27" s="55"/>
      <c r="BU27" s="55"/>
      <c r="BV27" s="55"/>
      <c r="BW27" s="55"/>
      <c r="BX27" s="55"/>
      <c r="BY27" s="55"/>
      <c r="BZ27" s="55"/>
      <c r="CA27" s="55"/>
      <c r="CB27" s="55"/>
      <c r="CC27" s="55"/>
      <c r="CD27" s="55"/>
      <c r="CE27" s="55"/>
      <c r="CF27" s="55"/>
      <c r="CG27" s="55"/>
      <c r="CH27" s="55"/>
      <c r="CI27" s="56"/>
      <c r="CJ27" s="54" t="s">
        <v>30</v>
      </c>
      <c r="CK27" s="55"/>
      <c r="CL27" s="55"/>
      <c r="CM27" s="55"/>
      <c r="CN27" s="55"/>
      <c r="CO27" s="55"/>
      <c r="CP27" s="55"/>
      <c r="CQ27" s="55"/>
      <c r="CR27" s="55"/>
      <c r="CS27" s="55"/>
      <c r="CT27" s="55"/>
      <c r="CU27" s="55"/>
      <c r="CV27" s="55"/>
      <c r="CW27" s="55"/>
      <c r="CX27" s="55"/>
      <c r="CY27" s="55"/>
      <c r="CZ27" s="55"/>
      <c r="DA27" s="56"/>
    </row>
    <row r="28" spans="1:105" s="6" customFormat="1" x14ac:dyDescent="0.2">
      <c r="A28" s="65">
        <v>1</v>
      </c>
      <c r="B28" s="65"/>
      <c r="C28" s="65"/>
      <c r="D28" s="65"/>
      <c r="E28" s="65"/>
      <c r="F28" s="65"/>
      <c r="G28" s="65">
        <v>2</v>
      </c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>
        <v>3</v>
      </c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>
        <v>4</v>
      </c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N28" s="65"/>
      <c r="BO28" s="65"/>
      <c r="BP28" s="65"/>
      <c r="BQ28" s="65"/>
      <c r="BR28" s="65">
        <v>5</v>
      </c>
      <c r="BS28" s="65"/>
      <c r="BT28" s="65"/>
      <c r="BU28" s="65"/>
      <c r="BV28" s="65"/>
      <c r="BW28" s="65"/>
      <c r="BX28" s="65"/>
      <c r="BY28" s="65"/>
      <c r="BZ28" s="65"/>
      <c r="CA28" s="65"/>
      <c r="CB28" s="65"/>
      <c r="CC28" s="65"/>
      <c r="CD28" s="65"/>
      <c r="CE28" s="65"/>
      <c r="CF28" s="65"/>
      <c r="CG28" s="65"/>
      <c r="CH28" s="65"/>
      <c r="CI28" s="65"/>
      <c r="CJ28" s="65">
        <v>6</v>
      </c>
      <c r="CK28" s="65"/>
      <c r="CL28" s="65"/>
      <c r="CM28" s="65"/>
      <c r="CN28" s="65"/>
      <c r="CO28" s="65"/>
      <c r="CP28" s="65"/>
      <c r="CQ28" s="65"/>
      <c r="CR28" s="65"/>
      <c r="CS28" s="65"/>
      <c r="CT28" s="65"/>
      <c r="CU28" s="65"/>
      <c r="CV28" s="65"/>
      <c r="CW28" s="65"/>
      <c r="CX28" s="65"/>
      <c r="CY28" s="65"/>
      <c r="CZ28" s="65"/>
      <c r="DA28" s="65"/>
    </row>
    <row r="29" spans="1:105" s="7" customFormat="1" ht="15" customHeight="1" x14ac:dyDescent="0.2">
      <c r="A29" s="59"/>
      <c r="B29" s="59"/>
      <c r="C29" s="59"/>
      <c r="D29" s="59"/>
      <c r="E29" s="59"/>
      <c r="F29" s="5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7"/>
      <c r="CA29" s="57"/>
      <c r="CB29" s="57"/>
      <c r="CC29" s="57"/>
      <c r="CD29" s="57"/>
      <c r="CE29" s="57"/>
      <c r="CF29" s="57"/>
      <c r="CG29" s="57"/>
      <c r="CH29" s="57"/>
      <c r="CI29" s="57"/>
      <c r="CJ29" s="57"/>
      <c r="CK29" s="57"/>
      <c r="CL29" s="57"/>
      <c r="CM29" s="57"/>
      <c r="CN29" s="57"/>
      <c r="CO29" s="57"/>
      <c r="CP29" s="57"/>
      <c r="CQ29" s="57"/>
      <c r="CR29" s="57"/>
      <c r="CS29" s="57"/>
      <c r="CT29" s="57"/>
      <c r="CU29" s="57"/>
      <c r="CV29" s="57"/>
      <c r="CW29" s="57"/>
      <c r="CX29" s="57"/>
      <c r="CY29" s="57"/>
      <c r="CZ29" s="57"/>
      <c r="DA29" s="57"/>
    </row>
    <row r="30" spans="1:105" s="7" customFormat="1" ht="15" customHeight="1" x14ac:dyDescent="0.2">
      <c r="A30" s="59"/>
      <c r="B30" s="59"/>
      <c r="C30" s="59"/>
      <c r="D30" s="59"/>
      <c r="E30" s="59"/>
      <c r="F30" s="5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7"/>
      <c r="CU30" s="57"/>
      <c r="CV30" s="57"/>
      <c r="CW30" s="57"/>
      <c r="CX30" s="57"/>
      <c r="CY30" s="57"/>
      <c r="CZ30" s="57"/>
      <c r="DA30" s="57"/>
    </row>
    <row r="31" spans="1:105" s="7" customFormat="1" ht="15" customHeight="1" x14ac:dyDescent="0.2">
      <c r="A31" s="59"/>
      <c r="B31" s="59"/>
      <c r="C31" s="59"/>
      <c r="D31" s="59"/>
      <c r="E31" s="59"/>
      <c r="F31" s="59"/>
      <c r="G31" s="71" t="s">
        <v>15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2"/>
      <c r="AE31" s="57" t="s">
        <v>16</v>
      </c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 t="s">
        <v>16</v>
      </c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 t="s">
        <v>16</v>
      </c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  <c r="CU31" s="57"/>
      <c r="CV31" s="57"/>
      <c r="CW31" s="57"/>
      <c r="CX31" s="57"/>
      <c r="CY31" s="57"/>
      <c r="CZ31" s="57"/>
      <c r="DA31" s="57"/>
    </row>
    <row r="32" spans="1:105" s="2" customFormat="1" ht="12" customHeight="1" x14ac:dyDescent="0.25"/>
    <row r="33" spans="1:105" s="4" customFormat="1" ht="41.25" customHeight="1" x14ac:dyDescent="0.2">
      <c r="A33" s="70" t="s">
        <v>35</v>
      </c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0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70"/>
      <c r="CL33" s="70"/>
      <c r="CM33" s="70"/>
      <c r="CN33" s="70"/>
      <c r="CO33" s="70"/>
      <c r="CP33" s="70"/>
      <c r="CQ33" s="70"/>
      <c r="CR33" s="70"/>
      <c r="CS33" s="70"/>
      <c r="CT33" s="70"/>
      <c r="CU33" s="70"/>
      <c r="CV33" s="70"/>
      <c r="CW33" s="70"/>
      <c r="CX33" s="70"/>
      <c r="CY33" s="70"/>
      <c r="CZ33" s="70"/>
      <c r="DA33" s="70"/>
    </row>
    <row r="34" spans="1:105" s="2" customFormat="1" ht="10.5" customHeight="1" x14ac:dyDescent="0.25"/>
    <row r="35" spans="1:105" s="2" customFormat="1" ht="55.5" customHeight="1" x14ac:dyDescent="0.25">
      <c r="A35" s="54" t="s">
        <v>4</v>
      </c>
      <c r="B35" s="55"/>
      <c r="C35" s="55"/>
      <c r="D35" s="55"/>
      <c r="E35" s="55"/>
      <c r="F35" s="56"/>
      <c r="G35" s="54" t="s">
        <v>36</v>
      </c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  <c r="BM35" s="55"/>
      <c r="BN35" s="55"/>
      <c r="BO35" s="55"/>
      <c r="BP35" s="55"/>
      <c r="BQ35" s="55"/>
      <c r="BR35" s="55"/>
      <c r="BS35" s="55"/>
      <c r="BT35" s="55"/>
      <c r="BU35" s="55"/>
      <c r="BV35" s="56"/>
      <c r="BW35" s="54" t="s">
        <v>37</v>
      </c>
      <c r="BX35" s="55"/>
      <c r="BY35" s="55"/>
      <c r="BZ35" s="55"/>
      <c r="CA35" s="55"/>
      <c r="CB35" s="55"/>
      <c r="CC35" s="55"/>
      <c r="CD35" s="55"/>
      <c r="CE35" s="55"/>
      <c r="CF35" s="55"/>
      <c r="CG35" s="55"/>
      <c r="CH35" s="55"/>
      <c r="CI35" s="55"/>
      <c r="CJ35" s="55"/>
      <c r="CK35" s="55"/>
      <c r="CL35" s="56"/>
      <c r="CM35" s="54" t="s">
        <v>38</v>
      </c>
      <c r="CN35" s="82"/>
      <c r="CO35" s="82"/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3"/>
    </row>
    <row r="36" spans="1:105" x14ac:dyDescent="0.2">
      <c r="A36" s="65">
        <v>1</v>
      </c>
      <c r="B36" s="65"/>
      <c r="C36" s="65"/>
      <c r="D36" s="65"/>
      <c r="E36" s="65"/>
      <c r="F36" s="65"/>
      <c r="G36" s="65">
        <v>2</v>
      </c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>
        <v>3</v>
      </c>
      <c r="BX36" s="65"/>
      <c r="BY36" s="65"/>
      <c r="BZ36" s="65"/>
      <c r="CA36" s="65"/>
      <c r="CB36" s="65"/>
      <c r="CC36" s="65"/>
      <c r="CD36" s="65"/>
      <c r="CE36" s="65"/>
      <c r="CF36" s="65"/>
      <c r="CG36" s="65"/>
      <c r="CH36" s="65"/>
      <c r="CI36" s="65"/>
      <c r="CJ36" s="65"/>
      <c r="CK36" s="65"/>
      <c r="CL36" s="65"/>
      <c r="CM36" s="65">
        <v>4</v>
      </c>
      <c r="CN36" s="65"/>
      <c r="CO36" s="65"/>
      <c r="CP36" s="65"/>
      <c r="CQ36" s="65"/>
      <c r="CR36" s="65"/>
      <c r="CS36" s="65"/>
      <c r="CT36" s="65"/>
      <c r="CU36" s="65"/>
      <c r="CV36" s="65"/>
      <c r="CW36" s="65"/>
      <c r="CX36" s="65"/>
      <c r="CY36" s="65"/>
      <c r="CZ36" s="65"/>
      <c r="DA36" s="65"/>
    </row>
    <row r="37" spans="1:105" s="2" customFormat="1" ht="21.75" customHeight="1" x14ac:dyDescent="0.25">
      <c r="A37" s="59" t="s">
        <v>17</v>
      </c>
      <c r="B37" s="59"/>
      <c r="C37" s="59"/>
      <c r="D37" s="59"/>
      <c r="E37" s="59"/>
      <c r="F37" s="59"/>
      <c r="G37" s="9"/>
      <c r="H37" s="61" t="s">
        <v>39</v>
      </c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2"/>
      <c r="BW37" s="57" t="s">
        <v>16</v>
      </c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57"/>
      <c r="CJ37" s="57"/>
      <c r="CK37" s="57"/>
      <c r="CL37" s="57"/>
      <c r="CM37" s="58">
        <f>CM38</f>
        <v>870506.91</v>
      </c>
      <c r="CN37" s="58"/>
      <c r="CO37" s="58"/>
      <c r="CP37" s="58"/>
      <c r="CQ37" s="58"/>
      <c r="CR37" s="58"/>
      <c r="CS37" s="58"/>
      <c r="CT37" s="58"/>
      <c r="CU37" s="58"/>
      <c r="CV37" s="58"/>
      <c r="CW37" s="58"/>
      <c r="CX37" s="58"/>
      <c r="CY37" s="58"/>
      <c r="CZ37" s="58"/>
      <c r="DA37" s="58"/>
    </row>
    <row r="38" spans="1:105" x14ac:dyDescent="0.2">
      <c r="A38" s="90" t="s">
        <v>40</v>
      </c>
      <c r="B38" s="91"/>
      <c r="C38" s="91"/>
      <c r="D38" s="91"/>
      <c r="E38" s="91"/>
      <c r="F38" s="92"/>
      <c r="G38" s="10"/>
      <c r="H38" s="96" t="s">
        <v>11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96"/>
      <c r="BR38" s="96"/>
      <c r="BS38" s="96"/>
      <c r="BT38" s="96"/>
      <c r="BU38" s="96"/>
      <c r="BV38" s="97"/>
      <c r="BW38" s="98"/>
      <c r="BX38" s="99"/>
      <c r="BY38" s="99"/>
      <c r="BZ38" s="99"/>
      <c r="CA38" s="99"/>
      <c r="CB38" s="99"/>
      <c r="CC38" s="99"/>
      <c r="CD38" s="99"/>
      <c r="CE38" s="99"/>
      <c r="CF38" s="99"/>
      <c r="CG38" s="99"/>
      <c r="CH38" s="99"/>
      <c r="CI38" s="99"/>
      <c r="CJ38" s="99"/>
      <c r="CK38" s="99"/>
      <c r="CL38" s="100"/>
      <c r="CM38" s="104">
        <v>870506.91</v>
      </c>
      <c r="CN38" s="105"/>
      <c r="CO38" s="105"/>
      <c r="CP38" s="105"/>
      <c r="CQ38" s="105"/>
      <c r="CR38" s="105"/>
      <c r="CS38" s="105"/>
      <c r="CT38" s="105"/>
      <c r="CU38" s="105"/>
      <c r="CV38" s="105"/>
      <c r="CW38" s="105"/>
      <c r="CX38" s="105"/>
      <c r="CY38" s="105"/>
      <c r="CZ38" s="105"/>
      <c r="DA38" s="106"/>
    </row>
    <row r="39" spans="1:105" x14ac:dyDescent="0.2">
      <c r="A39" s="93"/>
      <c r="B39" s="94"/>
      <c r="C39" s="94"/>
      <c r="D39" s="94"/>
      <c r="E39" s="94"/>
      <c r="F39" s="95"/>
      <c r="G39" s="11"/>
      <c r="H39" s="110" t="s">
        <v>182</v>
      </c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0"/>
      <c r="BL39" s="110"/>
      <c r="BM39" s="110"/>
      <c r="BN39" s="110"/>
      <c r="BO39" s="110"/>
      <c r="BP39" s="110"/>
      <c r="BQ39" s="110"/>
      <c r="BR39" s="110"/>
      <c r="BS39" s="110"/>
      <c r="BT39" s="110"/>
      <c r="BU39" s="110"/>
      <c r="BV39" s="111"/>
      <c r="BW39" s="101"/>
      <c r="BX39" s="102"/>
      <c r="BY39" s="102"/>
      <c r="BZ39" s="102"/>
      <c r="CA39" s="102"/>
      <c r="CB39" s="102"/>
      <c r="CC39" s="102"/>
      <c r="CD39" s="102"/>
      <c r="CE39" s="102"/>
      <c r="CF39" s="102"/>
      <c r="CG39" s="102"/>
      <c r="CH39" s="102"/>
      <c r="CI39" s="102"/>
      <c r="CJ39" s="102"/>
      <c r="CK39" s="102"/>
      <c r="CL39" s="103"/>
      <c r="CM39" s="107"/>
      <c r="CN39" s="108"/>
      <c r="CO39" s="108"/>
      <c r="CP39" s="108"/>
      <c r="CQ39" s="108"/>
      <c r="CR39" s="108"/>
      <c r="CS39" s="108"/>
      <c r="CT39" s="108"/>
      <c r="CU39" s="108"/>
      <c r="CV39" s="108"/>
      <c r="CW39" s="108"/>
      <c r="CX39" s="108"/>
      <c r="CY39" s="108"/>
      <c r="CZ39" s="108"/>
      <c r="DA39" s="109"/>
    </row>
    <row r="40" spans="1:105" ht="13.5" customHeight="1" x14ac:dyDescent="0.2">
      <c r="A40" s="59" t="s">
        <v>41</v>
      </c>
      <c r="B40" s="59"/>
      <c r="C40" s="59"/>
      <c r="D40" s="59"/>
      <c r="E40" s="59"/>
      <c r="F40" s="59"/>
      <c r="G40" s="9"/>
      <c r="H40" s="88" t="s">
        <v>42</v>
      </c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9"/>
      <c r="BW40" s="57"/>
      <c r="BX40" s="57"/>
      <c r="BY40" s="57"/>
      <c r="BZ40" s="57"/>
      <c r="CA40" s="57"/>
      <c r="CB40" s="57"/>
      <c r="CC40" s="57"/>
      <c r="CD40" s="57"/>
      <c r="CE40" s="57"/>
      <c r="CF40" s="57"/>
      <c r="CG40" s="57"/>
      <c r="CH40" s="57"/>
      <c r="CI40" s="57"/>
      <c r="CJ40" s="57"/>
      <c r="CK40" s="57"/>
      <c r="CL40" s="57"/>
      <c r="CM40" s="58"/>
      <c r="CN40" s="58"/>
      <c r="CO40" s="58"/>
      <c r="CP40" s="58"/>
      <c r="CQ40" s="58"/>
      <c r="CR40" s="58"/>
      <c r="CS40" s="58"/>
      <c r="CT40" s="58"/>
      <c r="CU40" s="58"/>
      <c r="CV40" s="58"/>
      <c r="CW40" s="58"/>
      <c r="CX40" s="58"/>
      <c r="CY40" s="58"/>
      <c r="CZ40" s="58"/>
      <c r="DA40" s="58"/>
    </row>
    <row r="41" spans="1:105" ht="26.25" customHeight="1" x14ac:dyDescent="0.2">
      <c r="A41" s="59" t="s">
        <v>43</v>
      </c>
      <c r="B41" s="59"/>
      <c r="C41" s="59"/>
      <c r="D41" s="59"/>
      <c r="E41" s="59"/>
      <c r="F41" s="59"/>
      <c r="G41" s="9"/>
      <c r="H41" s="88" t="s">
        <v>44</v>
      </c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8"/>
      <c r="BM41" s="88"/>
      <c r="BN41" s="88"/>
      <c r="BO41" s="88"/>
      <c r="BP41" s="88"/>
      <c r="BQ41" s="88"/>
      <c r="BR41" s="88"/>
      <c r="BS41" s="88"/>
      <c r="BT41" s="88"/>
      <c r="BU41" s="88"/>
      <c r="BV41" s="89"/>
      <c r="BW41" s="57"/>
      <c r="BX41" s="57"/>
      <c r="BY41" s="57"/>
      <c r="BZ41" s="57"/>
      <c r="CA41" s="57"/>
      <c r="CB41" s="57"/>
      <c r="CC41" s="57"/>
      <c r="CD41" s="57"/>
      <c r="CE41" s="57"/>
      <c r="CF41" s="57"/>
      <c r="CG41" s="57"/>
      <c r="CH41" s="57"/>
      <c r="CI41" s="57"/>
      <c r="CJ41" s="57"/>
      <c r="CK41" s="57"/>
      <c r="CL41" s="57"/>
      <c r="CM41" s="58"/>
      <c r="CN41" s="58"/>
      <c r="CO41" s="58"/>
      <c r="CP41" s="58"/>
      <c r="CQ41" s="58"/>
      <c r="CR41" s="58"/>
      <c r="CS41" s="58"/>
      <c r="CT41" s="58"/>
      <c r="CU41" s="58"/>
      <c r="CV41" s="58"/>
      <c r="CW41" s="58"/>
      <c r="CX41" s="58"/>
      <c r="CY41" s="58"/>
      <c r="CZ41" s="58"/>
      <c r="DA41" s="58"/>
    </row>
    <row r="42" spans="1:105" ht="26.25" customHeight="1" x14ac:dyDescent="0.2">
      <c r="A42" s="59" t="s">
        <v>18</v>
      </c>
      <c r="B42" s="59"/>
      <c r="C42" s="59"/>
      <c r="D42" s="59"/>
      <c r="E42" s="59"/>
      <c r="F42" s="59"/>
      <c r="G42" s="9"/>
      <c r="H42" s="61" t="s">
        <v>45</v>
      </c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61"/>
      <c r="BO42" s="61"/>
      <c r="BP42" s="61"/>
      <c r="BQ42" s="61"/>
      <c r="BR42" s="61"/>
      <c r="BS42" s="61"/>
      <c r="BT42" s="61"/>
      <c r="BU42" s="61"/>
      <c r="BV42" s="62"/>
      <c r="BW42" s="57" t="s">
        <v>16</v>
      </c>
      <c r="BX42" s="57"/>
      <c r="BY42" s="57"/>
      <c r="BZ42" s="57"/>
      <c r="CA42" s="57"/>
      <c r="CB42" s="57"/>
      <c r="CC42" s="57"/>
      <c r="CD42" s="57"/>
      <c r="CE42" s="57"/>
      <c r="CF42" s="57"/>
      <c r="CG42" s="57"/>
      <c r="CH42" s="57"/>
      <c r="CI42" s="57"/>
      <c r="CJ42" s="57"/>
      <c r="CK42" s="57"/>
      <c r="CL42" s="57"/>
      <c r="CM42" s="58">
        <f>CM43+CM46</f>
        <v>5803.38</v>
      </c>
      <c r="CN42" s="58"/>
      <c r="CO42" s="58"/>
      <c r="CP42" s="58"/>
      <c r="CQ42" s="58"/>
      <c r="CR42" s="58"/>
      <c r="CS42" s="58"/>
      <c r="CT42" s="58"/>
      <c r="CU42" s="58"/>
      <c r="CV42" s="58"/>
      <c r="CW42" s="58"/>
      <c r="CX42" s="58"/>
      <c r="CY42" s="58"/>
      <c r="CZ42" s="58"/>
      <c r="DA42" s="58"/>
    </row>
    <row r="43" spans="1:105" x14ac:dyDescent="0.2">
      <c r="A43" s="90" t="s">
        <v>46</v>
      </c>
      <c r="B43" s="91"/>
      <c r="C43" s="91"/>
      <c r="D43" s="91"/>
      <c r="E43" s="91"/>
      <c r="F43" s="92"/>
      <c r="G43" s="10"/>
      <c r="H43" s="96" t="s">
        <v>11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6"/>
      <c r="BA43" s="96"/>
      <c r="BB43" s="96"/>
      <c r="BC43" s="96"/>
      <c r="BD43" s="96"/>
      <c r="BE43" s="96"/>
      <c r="BF43" s="96"/>
      <c r="BG43" s="96"/>
      <c r="BH43" s="96"/>
      <c r="BI43" s="96"/>
      <c r="BJ43" s="96"/>
      <c r="BK43" s="96"/>
      <c r="BL43" s="96"/>
      <c r="BM43" s="96"/>
      <c r="BN43" s="96"/>
      <c r="BO43" s="96"/>
      <c r="BP43" s="96"/>
      <c r="BQ43" s="96"/>
      <c r="BR43" s="96"/>
      <c r="BS43" s="96"/>
      <c r="BT43" s="96"/>
      <c r="BU43" s="96"/>
      <c r="BV43" s="97"/>
      <c r="BW43" s="98"/>
      <c r="BX43" s="99"/>
      <c r="BY43" s="99"/>
      <c r="BZ43" s="99"/>
      <c r="CA43" s="99"/>
      <c r="CB43" s="99"/>
      <c r="CC43" s="99"/>
      <c r="CD43" s="99"/>
      <c r="CE43" s="99"/>
      <c r="CF43" s="99"/>
      <c r="CG43" s="99"/>
      <c r="CH43" s="99"/>
      <c r="CI43" s="99"/>
      <c r="CJ43" s="99"/>
      <c r="CK43" s="99"/>
      <c r="CL43" s="100"/>
      <c r="CM43" s="104"/>
      <c r="CN43" s="105"/>
      <c r="CO43" s="105"/>
      <c r="CP43" s="105"/>
      <c r="CQ43" s="105"/>
      <c r="CR43" s="105"/>
      <c r="CS43" s="105"/>
      <c r="CT43" s="105"/>
      <c r="CU43" s="105"/>
      <c r="CV43" s="105"/>
      <c r="CW43" s="105"/>
      <c r="CX43" s="105"/>
      <c r="CY43" s="105"/>
      <c r="CZ43" s="105"/>
      <c r="DA43" s="106"/>
    </row>
    <row r="44" spans="1:105" ht="25.5" customHeight="1" x14ac:dyDescent="0.2">
      <c r="A44" s="93"/>
      <c r="B44" s="94"/>
      <c r="C44" s="94"/>
      <c r="D44" s="94"/>
      <c r="E44" s="94"/>
      <c r="F44" s="95"/>
      <c r="G44" s="11"/>
      <c r="H44" s="110" t="s">
        <v>47</v>
      </c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110"/>
      <c r="BB44" s="110"/>
      <c r="BC44" s="110"/>
      <c r="BD44" s="110"/>
      <c r="BE44" s="110"/>
      <c r="BF44" s="110"/>
      <c r="BG44" s="110"/>
      <c r="BH44" s="110"/>
      <c r="BI44" s="110"/>
      <c r="BJ44" s="110"/>
      <c r="BK44" s="110"/>
      <c r="BL44" s="110"/>
      <c r="BM44" s="110"/>
      <c r="BN44" s="110"/>
      <c r="BO44" s="110"/>
      <c r="BP44" s="110"/>
      <c r="BQ44" s="110"/>
      <c r="BR44" s="110"/>
      <c r="BS44" s="110"/>
      <c r="BT44" s="110"/>
      <c r="BU44" s="110"/>
      <c r="BV44" s="111"/>
      <c r="BW44" s="101"/>
      <c r="BX44" s="102"/>
      <c r="BY44" s="102"/>
      <c r="BZ44" s="102"/>
      <c r="CA44" s="102"/>
      <c r="CB44" s="102"/>
      <c r="CC44" s="102"/>
      <c r="CD44" s="102"/>
      <c r="CE44" s="102"/>
      <c r="CF44" s="102"/>
      <c r="CG44" s="102"/>
      <c r="CH44" s="102"/>
      <c r="CI44" s="102"/>
      <c r="CJ44" s="102"/>
      <c r="CK44" s="102"/>
      <c r="CL44" s="103"/>
      <c r="CM44" s="107"/>
      <c r="CN44" s="108"/>
      <c r="CO44" s="108"/>
      <c r="CP44" s="108"/>
      <c r="CQ44" s="108"/>
      <c r="CR44" s="108"/>
      <c r="CS44" s="108"/>
      <c r="CT44" s="108"/>
      <c r="CU44" s="108"/>
      <c r="CV44" s="108"/>
      <c r="CW44" s="108"/>
      <c r="CX44" s="108"/>
      <c r="CY44" s="108"/>
      <c r="CZ44" s="108"/>
      <c r="DA44" s="109"/>
    </row>
    <row r="45" spans="1:105" ht="26.25" customHeight="1" x14ac:dyDescent="0.2">
      <c r="A45" s="59" t="s">
        <v>48</v>
      </c>
      <c r="B45" s="59"/>
      <c r="C45" s="59"/>
      <c r="D45" s="59"/>
      <c r="E45" s="59"/>
      <c r="F45" s="59"/>
      <c r="G45" s="9"/>
      <c r="H45" s="88" t="s">
        <v>49</v>
      </c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8"/>
      <c r="BM45" s="88"/>
      <c r="BN45" s="88"/>
      <c r="BO45" s="88"/>
      <c r="BP45" s="88"/>
      <c r="BQ45" s="88"/>
      <c r="BR45" s="88"/>
      <c r="BS45" s="88"/>
      <c r="BT45" s="88"/>
      <c r="BU45" s="88"/>
      <c r="BV45" s="89"/>
      <c r="BW45" s="57"/>
      <c r="BX45" s="57"/>
      <c r="BY45" s="57"/>
      <c r="BZ45" s="57"/>
      <c r="CA45" s="57"/>
      <c r="CB45" s="57"/>
      <c r="CC45" s="57"/>
      <c r="CD45" s="57"/>
      <c r="CE45" s="57"/>
      <c r="CF45" s="57"/>
      <c r="CG45" s="57"/>
      <c r="CH45" s="57"/>
      <c r="CI45" s="57"/>
      <c r="CJ45" s="57"/>
      <c r="CK45" s="57"/>
      <c r="CL45" s="57"/>
      <c r="CM45" s="58"/>
      <c r="CN45" s="58"/>
      <c r="CO45" s="58"/>
      <c r="CP45" s="58"/>
      <c r="CQ45" s="58"/>
      <c r="CR45" s="58"/>
      <c r="CS45" s="58"/>
      <c r="CT45" s="58"/>
      <c r="CU45" s="58"/>
      <c r="CV45" s="58"/>
      <c r="CW45" s="58"/>
      <c r="CX45" s="58"/>
      <c r="CY45" s="58"/>
      <c r="CZ45" s="58"/>
      <c r="DA45" s="58"/>
    </row>
    <row r="46" spans="1:105" ht="27" customHeight="1" x14ac:dyDescent="0.2">
      <c r="A46" s="59" t="s">
        <v>50</v>
      </c>
      <c r="B46" s="59"/>
      <c r="C46" s="59"/>
      <c r="D46" s="59"/>
      <c r="E46" s="59"/>
      <c r="F46" s="59"/>
      <c r="G46" s="9"/>
      <c r="H46" s="88" t="s">
        <v>51</v>
      </c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8"/>
      <c r="BM46" s="88"/>
      <c r="BN46" s="88"/>
      <c r="BO46" s="88"/>
      <c r="BP46" s="88"/>
      <c r="BQ46" s="88"/>
      <c r="BR46" s="88"/>
      <c r="BS46" s="88"/>
      <c r="BT46" s="88"/>
      <c r="BU46" s="88"/>
      <c r="BV46" s="89"/>
      <c r="BW46" s="57"/>
      <c r="BX46" s="57"/>
      <c r="BY46" s="57"/>
      <c r="BZ46" s="57"/>
      <c r="CA46" s="57"/>
      <c r="CB46" s="57"/>
      <c r="CC46" s="57"/>
      <c r="CD46" s="57"/>
      <c r="CE46" s="57"/>
      <c r="CF46" s="57"/>
      <c r="CG46" s="57"/>
      <c r="CH46" s="57"/>
      <c r="CI46" s="57"/>
      <c r="CJ46" s="57"/>
      <c r="CK46" s="57"/>
      <c r="CL46" s="57"/>
      <c r="CM46" s="58">
        <v>5803.38</v>
      </c>
      <c r="CN46" s="58"/>
      <c r="CO46" s="58"/>
      <c r="CP46" s="58"/>
      <c r="CQ46" s="58"/>
      <c r="CR46" s="58"/>
      <c r="CS46" s="58"/>
      <c r="CT46" s="58"/>
      <c r="CU46" s="58"/>
      <c r="CV46" s="58"/>
      <c r="CW46" s="58"/>
      <c r="CX46" s="58"/>
      <c r="CY46" s="58"/>
      <c r="CZ46" s="58"/>
      <c r="DA46" s="58"/>
    </row>
    <row r="47" spans="1:105" ht="27" customHeight="1" x14ac:dyDescent="0.2">
      <c r="A47" s="59" t="s">
        <v>52</v>
      </c>
      <c r="B47" s="59"/>
      <c r="C47" s="59"/>
      <c r="D47" s="59"/>
      <c r="E47" s="59"/>
      <c r="F47" s="59"/>
      <c r="G47" s="9"/>
      <c r="H47" s="88" t="s">
        <v>53</v>
      </c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8"/>
      <c r="BM47" s="88"/>
      <c r="BN47" s="88"/>
      <c r="BO47" s="88"/>
      <c r="BP47" s="88"/>
      <c r="BQ47" s="88"/>
      <c r="BR47" s="88"/>
      <c r="BS47" s="88"/>
      <c r="BT47" s="88"/>
      <c r="BU47" s="88"/>
      <c r="BV47" s="89"/>
      <c r="BW47" s="57"/>
      <c r="BX47" s="57"/>
      <c r="BY47" s="57"/>
      <c r="BZ47" s="57"/>
      <c r="CA47" s="57"/>
      <c r="CB47" s="57"/>
      <c r="CC47" s="57"/>
      <c r="CD47" s="57"/>
      <c r="CE47" s="57"/>
      <c r="CF47" s="57"/>
      <c r="CG47" s="57"/>
      <c r="CH47" s="57"/>
      <c r="CI47" s="57"/>
      <c r="CJ47" s="57"/>
      <c r="CK47" s="57"/>
      <c r="CL47" s="57"/>
      <c r="CM47" s="58"/>
      <c r="CN47" s="58"/>
      <c r="CO47" s="58"/>
      <c r="CP47" s="58"/>
      <c r="CQ47" s="58"/>
      <c r="CR47" s="58"/>
      <c r="CS47" s="58"/>
      <c r="CT47" s="58"/>
      <c r="CU47" s="58"/>
      <c r="CV47" s="58"/>
      <c r="CW47" s="58"/>
      <c r="CX47" s="58"/>
      <c r="CY47" s="58"/>
      <c r="CZ47" s="58"/>
      <c r="DA47" s="58"/>
    </row>
    <row r="48" spans="1:105" ht="27" customHeight="1" x14ac:dyDescent="0.2">
      <c r="A48" s="59" t="s">
        <v>54</v>
      </c>
      <c r="B48" s="59"/>
      <c r="C48" s="59"/>
      <c r="D48" s="59"/>
      <c r="E48" s="59"/>
      <c r="F48" s="59"/>
      <c r="G48" s="9"/>
      <c r="H48" s="88" t="s">
        <v>53</v>
      </c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8"/>
      <c r="BM48" s="88"/>
      <c r="BN48" s="88"/>
      <c r="BO48" s="88"/>
      <c r="BP48" s="88"/>
      <c r="BQ48" s="88"/>
      <c r="BR48" s="88"/>
      <c r="BS48" s="88"/>
      <c r="BT48" s="88"/>
      <c r="BU48" s="88"/>
      <c r="BV48" s="89"/>
      <c r="BW48" s="57"/>
      <c r="BX48" s="57"/>
      <c r="BY48" s="57"/>
      <c r="BZ48" s="57"/>
      <c r="CA48" s="57"/>
      <c r="CB48" s="57"/>
      <c r="CC48" s="57"/>
      <c r="CD48" s="57"/>
      <c r="CE48" s="57"/>
      <c r="CF48" s="57"/>
      <c r="CG48" s="57"/>
      <c r="CH48" s="57"/>
      <c r="CI48" s="57"/>
      <c r="CJ48" s="57"/>
      <c r="CK48" s="57"/>
      <c r="CL48" s="57"/>
      <c r="CM48" s="58"/>
      <c r="CN48" s="58"/>
      <c r="CO48" s="58"/>
      <c r="CP48" s="58"/>
      <c r="CQ48" s="58"/>
      <c r="CR48" s="58"/>
      <c r="CS48" s="58"/>
      <c r="CT48" s="58"/>
      <c r="CU48" s="58"/>
      <c r="CV48" s="58"/>
      <c r="CW48" s="58"/>
      <c r="CX48" s="58"/>
      <c r="CY48" s="58"/>
      <c r="CZ48" s="58"/>
      <c r="DA48" s="58"/>
    </row>
    <row r="49" spans="1:105" ht="26.25" customHeight="1" x14ac:dyDescent="0.2">
      <c r="A49" s="59" t="s">
        <v>19</v>
      </c>
      <c r="B49" s="59"/>
      <c r="C49" s="59"/>
      <c r="D49" s="59"/>
      <c r="E49" s="59"/>
      <c r="F49" s="59"/>
      <c r="G49" s="9"/>
      <c r="H49" s="61" t="s">
        <v>55</v>
      </c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BN49" s="61"/>
      <c r="BO49" s="61"/>
      <c r="BP49" s="61"/>
      <c r="BQ49" s="61"/>
      <c r="BR49" s="61"/>
      <c r="BS49" s="61"/>
      <c r="BT49" s="61"/>
      <c r="BU49" s="61"/>
      <c r="BV49" s="62"/>
      <c r="BW49" s="57"/>
      <c r="BX49" s="57"/>
      <c r="BY49" s="57"/>
      <c r="BZ49" s="57"/>
      <c r="CA49" s="57"/>
      <c r="CB49" s="57"/>
      <c r="CC49" s="57"/>
      <c r="CD49" s="57"/>
      <c r="CE49" s="57"/>
      <c r="CF49" s="57"/>
      <c r="CG49" s="57"/>
      <c r="CH49" s="57"/>
      <c r="CI49" s="57"/>
      <c r="CJ49" s="57"/>
      <c r="CK49" s="57"/>
      <c r="CL49" s="57"/>
      <c r="CM49" s="58"/>
      <c r="CN49" s="58"/>
      <c r="CO49" s="58"/>
      <c r="CP49" s="58"/>
      <c r="CQ49" s="58"/>
      <c r="CR49" s="58"/>
      <c r="CS49" s="58"/>
      <c r="CT49" s="58"/>
      <c r="CU49" s="58"/>
      <c r="CV49" s="58"/>
      <c r="CW49" s="58"/>
      <c r="CX49" s="58"/>
      <c r="CY49" s="58"/>
      <c r="CZ49" s="58"/>
      <c r="DA49" s="58"/>
    </row>
    <row r="50" spans="1:105" ht="13.5" customHeight="1" x14ac:dyDescent="0.2">
      <c r="A50" s="59"/>
      <c r="B50" s="59"/>
      <c r="C50" s="59"/>
      <c r="D50" s="59"/>
      <c r="E50" s="59"/>
      <c r="F50" s="59"/>
      <c r="G50" s="87" t="s">
        <v>15</v>
      </c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1"/>
      <c r="BM50" s="71"/>
      <c r="BN50" s="71"/>
      <c r="BO50" s="71"/>
      <c r="BP50" s="71"/>
      <c r="BQ50" s="71"/>
      <c r="BR50" s="71"/>
      <c r="BS50" s="71"/>
      <c r="BT50" s="71"/>
      <c r="BU50" s="71"/>
      <c r="BV50" s="72"/>
      <c r="BW50" s="57" t="s">
        <v>16</v>
      </c>
      <c r="BX50" s="57"/>
      <c r="BY50" s="57"/>
      <c r="BZ50" s="57"/>
      <c r="CA50" s="57"/>
      <c r="CB50" s="57"/>
      <c r="CC50" s="57"/>
      <c r="CD50" s="57"/>
      <c r="CE50" s="57"/>
      <c r="CF50" s="57"/>
      <c r="CG50" s="57"/>
      <c r="CH50" s="57"/>
      <c r="CI50" s="57"/>
      <c r="CJ50" s="57"/>
      <c r="CK50" s="57"/>
      <c r="CL50" s="57"/>
      <c r="CM50" s="58">
        <f>CM37+CM42+CM49</f>
        <v>876310.29</v>
      </c>
      <c r="CN50" s="58"/>
      <c r="CO50" s="58"/>
      <c r="CP50" s="58"/>
      <c r="CQ50" s="58"/>
      <c r="CR50" s="58"/>
      <c r="CS50" s="58"/>
      <c r="CT50" s="58"/>
      <c r="CU50" s="58"/>
      <c r="CV50" s="58"/>
      <c r="CW50" s="58"/>
      <c r="CX50" s="58"/>
      <c r="CY50" s="58"/>
      <c r="CZ50" s="58"/>
      <c r="DA50" s="58"/>
    </row>
    <row r="51" spans="1:105" ht="13.5" customHeight="1" x14ac:dyDescent="0.2">
      <c r="A51" s="59"/>
      <c r="B51" s="59"/>
      <c r="C51" s="59"/>
      <c r="D51" s="59"/>
      <c r="E51" s="59"/>
      <c r="F51" s="59"/>
      <c r="G51" s="87" t="s">
        <v>11</v>
      </c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71"/>
      <c r="BN51" s="71"/>
      <c r="BO51" s="71"/>
      <c r="BP51" s="71"/>
      <c r="BQ51" s="71"/>
      <c r="BR51" s="71"/>
      <c r="BS51" s="71"/>
      <c r="BT51" s="71"/>
      <c r="BU51" s="71"/>
      <c r="BV51" s="72"/>
      <c r="BW51" s="57" t="s">
        <v>16</v>
      </c>
      <c r="BX51" s="57"/>
      <c r="BY51" s="57"/>
      <c r="BZ51" s="57"/>
      <c r="CA51" s="57"/>
      <c r="CB51" s="57"/>
      <c r="CC51" s="57"/>
      <c r="CD51" s="57"/>
      <c r="CE51" s="57"/>
      <c r="CF51" s="57"/>
      <c r="CG51" s="57"/>
      <c r="CH51" s="57"/>
      <c r="CI51" s="57"/>
      <c r="CJ51" s="57"/>
      <c r="CK51" s="57"/>
      <c r="CL51" s="57"/>
      <c r="CM51" s="58"/>
      <c r="CN51" s="58"/>
      <c r="CO51" s="58"/>
      <c r="CP51" s="58"/>
      <c r="CQ51" s="58"/>
      <c r="CR51" s="58"/>
      <c r="CS51" s="58"/>
      <c r="CT51" s="58"/>
      <c r="CU51" s="58"/>
      <c r="CV51" s="58"/>
      <c r="CW51" s="58"/>
      <c r="CX51" s="58"/>
      <c r="CY51" s="58"/>
      <c r="CZ51" s="58"/>
      <c r="DA51" s="58"/>
    </row>
    <row r="52" spans="1:105" ht="13.5" customHeight="1" x14ac:dyDescent="0.2">
      <c r="A52" s="59"/>
      <c r="B52" s="59"/>
      <c r="C52" s="59"/>
      <c r="D52" s="59"/>
      <c r="E52" s="59"/>
      <c r="F52" s="59"/>
      <c r="G52" s="87" t="s">
        <v>108</v>
      </c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71"/>
      <c r="BN52" s="71"/>
      <c r="BO52" s="71"/>
      <c r="BP52" s="71"/>
      <c r="BQ52" s="71"/>
      <c r="BR52" s="71"/>
      <c r="BS52" s="71"/>
      <c r="BT52" s="71"/>
      <c r="BU52" s="71"/>
      <c r="BV52" s="72"/>
      <c r="BW52" s="57" t="s">
        <v>16</v>
      </c>
      <c r="BX52" s="57"/>
      <c r="BY52" s="57"/>
      <c r="BZ52" s="57"/>
      <c r="CA52" s="57"/>
      <c r="CB52" s="57"/>
      <c r="CC52" s="57"/>
      <c r="CD52" s="57"/>
      <c r="CE52" s="57"/>
      <c r="CF52" s="57"/>
      <c r="CG52" s="57"/>
      <c r="CH52" s="57"/>
      <c r="CI52" s="57"/>
      <c r="CJ52" s="57"/>
      <c r="CK52" s="57"/>
      <c r="CL52" s="57"/>
      <c r="CM52" s="58">
        <v>0</v>
      </c>
      <c r="CN52" s="58"/>
      <c r="CO52" s="58"/>
      <c r="CP52" s="58"/>
      <c r="CQ52" s="58"/>
      <c r="CR52" s="58"/>
      <c r="CS52" s="58"/>
      <c r="CT52" s="58"/>
      <c r="CU52" s="58"/>
      <c r="CV52" s="58"/>
      <c r="CW52" s="58"/>
      <c r="CX52" s="58"/>
      <c r="CY52" s="58"/>
      <c r="CZ52" s="58"/>
      <c r="DA52" s="58"/>
    </row>
    <row r="53" spans="1:105" ht="13.5" customHeight="1" x14ac:dyDescent="0.2">
      <c r="A53" s="59"/>
      <c r="B53" s="59"/>
      <c r="C53" s="59"/>
      <c r="D53" s="59"/>
      <c r="E53" s="59"/>
      <c r="F53" s="59"/>
      <c r="G53" s="87" t="s">
        <v>109</v>
      </c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  <c r="BF53" s="71"/>
      <c r="BG53" s="71"/>
      <c r="BH53" s="71"/>
      <c r="BI53" s="71"/>
      <c r="BJ53" s="71"/>
      <c r="BK53" s="71"/>
      <c r="BL53" s="71"/>
      <c r="BM53" s="71"/>
      <c r="BN53" s="71"/>
      <c r="BO53" s="71"/>
      <c r="BP53" s="71"/>
      <c r="BQ53" s="71"/>
      <c r="BR53" s="71"/>
      <c r="BS53" s="71"/>
      <c r="BT53" s="71"/>
      <c r="BU53" s="71"/>
      <c r="BV53" s="72"/>
      <c r="BW53" s="57" t="s">
        <v>16</v>
      </c>
      <c r="BX53" s="57"/>
      <c r="BY53" s="57"/>
      <c r="BZ53" s="57"/>
      <c r="CA53" s="57"/>
      <c r="CB53" s="57"/>
      <c r="CC53" s="57"/>
      <c r="CD53" s="57"/>
      <c r="CE53" s="57"/>
      <c r="CF53" s="57"/>
      <c r="CG53" s="57"/>
      <c r="CH53" s="57"/>
      <c r="CI53" s="57"/>
      <c r="CJ53" s="57"/>
      <c r="CK53" s="57"/>
      <c r="CL53" s="57"/>
      <c r="CM53" s="58">
        <v>876310.29</v>
      </c>
      <c r="CN53" s="58"/>
      <c r="CO53" s="58"/>
      <c r="CP53" s="58"/>
      <c r="CQ53" s="58"/>
      <c r="CR53" s="58"/>
      <c r="CS53" s="58"/>
      <c r="CT53" s="58"/>
      <c r="CU53" s="58"/>
      <c r="CV53" s="58"/>
      <c r="CW53" s="58"/>
      <c r="CX53" s="58"/>
      <c r="CY53" s="58"/>
      <c r="CZ53" s="58"/>
      <c r="DA53" s="58"/>
    </row>
    <row r="54" spans="1:105" s="2" customFormat="1" ht="3.75" customHeight="1" x14ac:dyDescent="0.25"/>
    <row r="55" spans="1:105" s="12" customFormat="1" ht="48" customHeight="1" x14ac:dyDescent="0.2">
      <c r="A55" s="112" t="s">
        <v>56</v>
      </c>
      <c r="B55" s="113"/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13"/>
      <c r="AN55" s="113"/>
      <c r="AO55" s="113"/>
      <c r="AP55" s="113"/>
      <c r="AQ55" s="113"/>
      <c r="AR55" s="113"/>
      <c r="AS55" s="113"/>
      <c r="AT55" s="113"/>
      <c r="AU55" s="113"/>
      <c r="AV55" s="113"/>
      <c r="AW55" s="113"/>
      <c r="AX55" s="113"/>
      <c r="AY55" s="113"/>
      <c r="AZ55" s="113"/>
      <c r="BA55" s="113"/>
      <c r="BB55" s="113"/>
      <c r="BC55" s="113"/>
      <c r="BD55" s="113"/>
      <c r="BE55" s="113"/>
      <c r="BF55" s="113"/>
      <c r="BG55" s="113"/>
      <c r="BH55" s="113"/>
      <c r="BI55" s="113"/>
      <c r="BJ55" s="113"/>
      <c r="BK55" s="113"/>
      <c r="BL55" s="113"/>
      <c r="BM55" s="113"/>
      <c r="BN55" s="113"/>
      <c r="BO55" s="113"/>
      <c r="BP55" s="113"/>
      <c r="BQ55" s="113"/>
      <c r="BR55" s="113"/>
      <c r="BS55" s="113"/>
      <c r="BT55" s="113"/>
      <c r="BU55" s="113"/>
      <c r="BV55" s="113"/>
      <c r="BW55" s="113"/>
      <c r="BX55" s="113"/>
      <c r="BY55" s="113"/>
      <c r="BZ55" s="113"/>
      <c r="CA55" s="113"/>
      <c r="CB55" s="113"/>
      <c r="CC55" s="113"/>
      <c r="CD55" s="113"/>
      <c r="CE55" s="113"/>
      <c r="CF55" s="113"/>
      <c r="CG55" s="113"/>
      <c r="CH55" s="113"/>
      <c r="CI55" s="113"/>
      <c r="CJ55" s="113"/>
      <c r="CK55" s="113"/>
      <c r="CL55" s="113"/>
      <c r="CM55" s="113"/>
      <c r="CN55" s="113"/>
      <c r="CO55" s="113"/>
      <c r="CP55" s="113"/>
      <c r="CQ55" s="113"/>
      <c r="CR55" s="113"/>
      <c r="CS55" s="113"/>
      <c r="CT55" s="113"/>
      <c r="CU55" s="113"/>
      <c r="CV55" s="113"/>
      <c r="CW55" s="113"/>
      <c r="CX55" s="113"/>
      <c r="CY55" s="113"/>
      <c r="CZ55" s="113"/>
      <c r="DA55" s="113"/>
    </row>
    <row r="56" spans="1:105" s="2" customFormat="1" ht="76.5" customHeight="1" x14ac:dyDescent="0.25"/>
    <row r="57" spans="1:105" s="4" customFormat="1" ht="14.25" x14ac:dyDescent="0.2">
      <c r="A57" s="53" t="s">
        <v>57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  <c r="CL57" s="53"/>
      <c r="CM57" s="53"/>
      <c r="CN57" s="53"/>
      <c r="CO57" s="53"/>
      <c r="CP57" s="53"/>
      <c r="CQ57" s="53"/>
      <c r="CR57" s="53"/>
      <c r="CS57" s="53"/>
      <c r="CT57" s="53"/>
      <c r="CU57" s="53"/>
      <c r="CV57" s="53"/>
      <c r="CW57" s="53"/>
      <c r="CX57" s="53"/>
      <c r="CY57" s="53"/>
      <c r="CZ57" s="53"/>
      <c r="DA57" s="53"/>
    </row>
    <row r="58" spans="1:105" s="2" customFormat="1" ht="6" customHeight="1" x14ac:dyDescent="0.25"/>
    <row r="59" spans="1:105" s="5" customFormat="1" ht="45" customHeight="1" x14ac:dyDescent="0.2">
      <c r="A59" s="54" t="s">
        <v>4</v>
      </c>
      <c r="B59" s="55"/>
      <c r="C59" s="55"/>
      <c r="D59" s="55"/>
      <c r="E59" s="55"/>
      <c r="F59" s="55"/>
      <c r="G59" s="56"/>
      <c r="H59" s="54" t="s">
        <v>58</v>
      </c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6"/>
      <c r="BD59" s="54" t="s">
        <v>59</v>
      </c>
      <c r="BE59" s="55"/>
      <c r="BF59" s="55"/>
      <c r="BG59" s="55"/>
      <c r="BH59" s="55"/>
      <c r="BI59" s="55"/>
      <c r="BJ59" s="55"/>
      <c r="BK59" s="55"/>
      <c r="BL59" s="55"/>
      <c r="BM59" s="55"/>
      <c r="BN59" s="55"/>
      <c r="BO59" s="55"/>
      <c r="BP59" s="55"/>
      <c r="BQ59" s="55"/>
      <c r="BR59" s="55"/>
      <c r="BS59" s="56"/>
      <c r="BT59" s="54" t="s">
        <v>60</v>
      </c>
      <c r="BU59" s="55"/>
      <c r="BV59" s="55"/>
      <c r="BW59" s="55"/>
      <c r="BX59" s="55"/>
      <c r="BY59" s="55"/>
      <c r="BZ59" s="55"/>
      <c r="CA59" s="55"/>
      <c r="CB59" s="55"/>
      <c r="CC59" s="55"/>
      <c r="CD59" s="55"/>
      <c r="CE59" s="55"/>
      <c r="CF59" s="55"/>
      <c r="CG59" s="55"/>
      <c r="CH59" s="55"/>
      <c r="CI59" s="56"/>
      <c r="CJ59" s="54" t="s">
        <v>61</v>
      </c>
      <c r="CK59" s="55"/>
      <c r="CL59" s="55"/>
      <c r="CM59" s="55"/>
      <c r="CN59" s="55"/>
      <c r="CO59" s="55"/>
      <c r="CP59" s="55"/>
      <c r="CQ59" s="55"/>
      <c r="CR59" s="55"/>
      <c r="CS59" s="55"/>
      <c r="CT59" s="55"/>
      <c r="CU59" s="55"/>
      <c r="CV59" s="55"/>
      <c r="CW59" s="55"/>
      <c r="CX59" s="55"/>
      <c r="CY59" s="55"/>
      <c r="CZ59" s="55"/>
      <c r="DA59" s="56"/>
    </row>
    <row r="60" spans="1:105" s="6" customFormat="1" x14ac:dyDescent="0.2">
      <c r="A60" s="65">
        <v>1</v>
      </c>
      <c r="B60" s="65"/>
      <c r="C60" s="65"/>
      <c r="D60" s="65"/>
      <c r="E60" s="65"/>
      <c r="F60" s="65"/>
      <c r="G60" s="65"/>
      <c r="H60" s="65">
        <v>2</v>
      </c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5"/>
      <c r="BD60" s="65">
        <v>3</v>
      </c>
      <c r="BE60" s="65"/>
      <c r="BF60" s="65"/>
      <c r="BG60" s="65"/>
      <c r="BH60" s="65"/>
      <c r="BI60" s="65"/>
      <c r="BJ60" s="65"/>
      <c r="BK60" s="65"/>
      <c r="BL60" s="65"/>
      <c r="BM60" s="65"/>
      <c r="BN60" s="65"/>
      <c r="BO60" s="65"/>
      <c r="BP60" s="65"/>
      <c r="BQ60" s="65"/>
      <c r="BR60" s="65"/>
      <c r="BS60" s="65"/>
      <c r="BT60" s="65">
        <v>4</v>
      </c>
      <c r="BU60" s="65"/>
      <c r="BV60" s="65"/>
      <c r="BW60" s="65"/>
      <c r="BX60" s="65"/>
      <c r="BY60" s="65"/>
      <c r="BZ60" s="65"/>
      <c r="CA60" s="65"/>
      <c r="CB60" s="65"/>
      <c r="CC60" s="65"/>
      <c r="CD60" s="65"/>
      <c r="CE60" s="65"/>
      <c r="CF60" s="65"/>
      <c r="CG60" s="65"/>
      <c r="CH60" s="65"/>
      <c r="CI60" s="65"/>
      <c r="CJ60" s="65">
        <v>5</v>
      </c>
      <c r="CK60" s="65"/>
      <c r="CL60" s="65"/>
      <c r="CM60" s="65"/>
      <c r="CN60" s="65"/>
      <c r="CO60" s="65"/>
      <c r="CP60" s="65"/>
      <c r="CQ60" s="65"/>
      <c r="CR60" s="65"/>
      <c r="CS60" s="65"/>
      <c r="CT60" s="65"/>
      <c r="CU60" s="65"/>
      <c r="CV60" s="65"/>
      <c r="CW60" s="65"/>
      <c r="CX60" s="65"/>
      <c r="CY60" s="65"/>
      <c r="CZ60" s="65"/>
      <c r="DA60" s="65"/>
    </row>
    <row r="61" spans="1:105" s="7" customFormat="1" ht="15" customHeight="1" x14ac:dyDescent="0.2">
      <c r="A61" s="59" t="s">
        <v>110</v>
      </c>
      <c r="B61" s="59"/>
      <c r="C61" s="59"/>
      <c r="D61" s="59"/>
      <c r="E61" s="59"/>
      <c r="F61" s="59"/>
      <c r="G61" s="59"/>
      <c r="H61" s="69" t="s">
        <v>111</v>
      </c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57"/>
      <c r="BE61" s="57"/>
      <c r="BF61" s="57"/>
      <c r="BG61" s="57"/>
      <c r="BH61" s="57"/>
      <c r="BI61" s="57"/>
      <c r="BJ61" s="57"/>
      <c r="BK61" s="57"/>
      <c r="BL61" s="57"/>
      <c r="BM61" s="57"/>
      <c r="BN61" s="57"/>
      <c r="BO61" s="57"/>
      <c r="BP61" s="57"/>
      <c r="BQ61" s="57"/>
      <c r="BR61" s="57"/>
      <c r="BS61" s="57"/>
      <c r="BT61" s="57"/>
      <c r="BU61" s="57"/>
      <c r="BV61" s="57"/>
      <c r="BW61" s="57"/>
      <c r="BX61" s="57"/>
      <c r="BY61" s="57"/>
      <c r="BZ61" s="57"/>
      <c r="CA61" s="57"/>
      <c r="CB61" s="57"/>
      <c r="CC61" s="57"/>
      <c r="CD61" s="57"/>
      <c r="CE61" s="57"/>
      <c r="CF61" s="57"/>
      <c r="CG61" s="57"/>
      <c r="CH61" s="57"/>
      <c r="CI61" s="57"/>
      <c r="CJ61" s="57">
        <v>0</v>
      </c>
      <c r="CK61" s="57"/>
      <c r="CL61" s="57"/>
      <c r="CM61" s="57"/>
      <c r="CN61" s="57"/>
      <c r="CO61" s="57"/>
      <c r="CP61" s="57"/>
      <c r="CQ61" s="57"/>
      <c r="CR61" s="57"/>
      <c r="CS61" s="57"/>
      <c r="CT61" s="57"/>
      <c r="CU61" s="57"/>
      <c r="CV61" s="57"/>
      <c r="CW61" s="57"/>
      <c r="CX61" s="57"/>
      <c r="CY61" s="57"/>
      <c r="CZ61" s="57"/>
      <c r="DA61" s="57"/>
    </row>
    <row r="62" spans="1:105" s="7" customFormat="1" ht="15" customHeight="1" x14ac:dyDescent="0.2">
      <c r="A62" s="59"/>
      <c r="B62" s="59"/>
      <c r="C62" s="59"/>
      <c r="D62" s="59"/>
      <c r="E62" s="59"/>
      <c r="F62" s="59"/>
      <c r="G62" s="5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57"/>
      <c r="BE62" s="57"/>
      <c r="BF62" s="57"/>
      <c r="BG62" s="57"/>
      <c r="BH62" s="57"/>
      <c r="BI62" s="57"/>
      <c r="BJ62" s="57"/>
      <c r="BK62" s="57"/>
      <c r="BL62" s="57"/>
      <c r="BM62" s="57"/>
      <c r="BN62" s="57"/>
      <c r="BO62" s="57"/>
      <c r="BP62" s="57"/>
      <c r="BQ62" s="57"/>
      <c r="BR62" s="57"/>
      <c r="BS62" s="57"/>
      <c r="BT62" s="57"/>
      <c r="BU62" s="57"/>
      <c r="BV62" s="57"/>
      <c r="BW62" s="57"/>
      <c r="BX62" s="57"/>
      <c r="BY62" s="57"/>
      <c r="BZ62" s="57"/>
      <c r="CA62" s="57"/>
      <c r="CB62" s="57"/>
      <c r="CC62" s="57"/>
      <c r="CD62" s="57"/>
      <c r="CE62" s="57"/>
      <c r="CF62" s="57"/>
      <c r="CG62" s="57"/>
      <c r="CH62" s="57"/>
      <c r="CI62" s="57"/>
      <c r="CJ62" s="57"/>
      <c r="CK62" s="57"/>
      <c r="CL62" s="57"/>
      <c r="CM62" s="57"/>
      <c r="CN62" s="57"/>
      <c r="CO62" s="57"/>
      <c r="CP62" s="57"/>
      <c r="CQ62" s="57"/>
      <c r="CR62" s="57"/>
      <c r="CS62" s="57"/>
      <c r="CT62" s="57"/>
      <c r="CU62" s="57"/>
      <c r="CV62" s="57"/>
      <c r="CW62" s="57"/>
      <c r="CX62" s="57"/>
      <c r="CY62" s="57"/>
      <c r="CZ62" s="57"/>
      <c r="DA62" s="57"/>
    </row>
    <row r="63" spans="1:105" s="7" customFormat="1" ht="15" customHeight="1" x14ac:dyDescent="0.2">
      <c r="A63" s="59"/>
      <c r="B63" s="59"/>
      <c r="C63" s="59"/>
      <c r="D63" s="59"/>
      <c r="E63" s="59"/>
      <c r="F63" s="59"/>
      <c r="G63" s="59"/>
      <c r="H63" s="71" t="s">
        <v>15</v>
      </c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72"/>
      <c r="BD63" s="57" t="s">
        <v>16</v>
      </c>
      <c r="BE63" s="57"/>
      <c r="BF63" s="57"/>
      <c r="BG63" s="57"/>
      <c r="BH63" s="57"/>
      <c r="BI63" s="57"/>
      <c r="BJ63" s="57"/>
      <c r="BK63" s="57"/>
      <c r="BL63" s="57"/>
      <c r="BM63" s="57"/>
      <c r="BN63" s="57"/>
      <c r="BO63" s="57"/>
      <c r="BP63" s="57"/>
      <c r="BQ63" s="57"/>
      <c r="BR63" s="57"/>
      <c r="BS63" s="57"/>
      <c r="BT63" s="57" t="s">
        <v>16</v>
      </c>
      <c r="BU63" s="57"/>
      <c r="BV63" s="57"/>
      <c r="BW63" s="57"/>
      <c r="BX63" s="57"/>
      <c r="BY63" s="57"/>
      <c r="BZ63" s="57"/>
      <c r="CA63" s="57"/>
      <c r="CB63" s="57"/>
      <c r="CC63" s="57"/>
      <c r="CD63" s="57"/>
      <c r="CE63" s="57"/>
      <c r="CF63" s="57"/>
      <c r="CG63" s="57"/>
      <c r="CH63" s="57"/>
      <c r="CI63" s="57"/>
      <c r="CJ63" s="57">
        <v>0</v>
      </c>
      <c r="CK63" s="57"/>
      <c r="CL63" s="57"/>
      <c r="CM63" s="57"/>
      <c r="CN63" s="57"/>
      <c r="CO63" s="57"/>
      <c r="CP63" s="57"/>
      <c r="CQ63" s="57"/>
      <c r="CR63" s="57"/>
      <c r="CS63" s="57"/>
      <c r="CT63" s="57"/>
      <c r="CU63" s="57"/>
      <c r="CV63" s="57"/>
      <c r="CW63" s="57"/>
      <c r="CX63" s="57"/>
      <c r="CY63" s="57"/>
      <c r="CZ63" s="57"/>
      <c r="DA63" s="57"/>
    </row>
    <row r="64" spans="1:105" ht="12" customHeight="1" x14ac:dyDescent="0.2"/>
    <row r="65" spans="1:105" s="4" customFormat="1" ht="14.25" x14ac:dyDescent="0.2">
      <c r="A65" s="53" t="s">
        <v>62</v>
      </c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  <c r="CL65" s="53"/>
      <c r="CM65" s="53"/>
      <c r="CN65" s="53"/>
      <c r="CO65" s="53"/>
      <c r="CP65" s="53"/>
      <c r="CQ65" s="53"/>
      <c r="CR65" s="53"/>
      <c r="CS65" s="53"/>
      <c r="CT65" s="53"/>
      <c r="CU65" s="53"/>
      <c r="CV65" s="53"/>
      <c r="CW65" s="53"/>
      <c r="CX65" s="53"/>
      <c r="CY65" s="53"/>
      <c r="CZ65" s="53"/>
      <c r="DA65" s="53"/>
    </row>
    <row r="66" spans="1:105" s="2" customFormat="1" ht="6" customHeight="1" x14ac:dyDescent="0.25"/>
    <row r="67" spans="1:105" s="5" customFormat="1" ht="55.5" customHeight="1" x14ac:dyDescent="0.2">
      <c r="A67" s="54" t="s">
        <v>4</v>
      </c>
      <c r="B67" s="55"/>
      <c r="C67" s="55"/>
      <c r="D67" s="55"/>
      <c r="E67" s="55"/>
      <c r="F67" s="55"/>
      <c r="G67" s="56"/>
      <c r="H67" s="54" t="s">
        <v>63</v>
      </c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56"/>
      <c r="BD67" s="54" t="s">
        <v>64</v>
      </c>
      <c r="BE67" s="55"/>
      <c r="BF67" s="55"/>
      <c r="BG67" s="55"/>
      <c r="BH67" s="55"/>
      <c r="BI67" s="55"/>
      <c r="BJ67" s="55"/>
      <c r="BK67" s="55"/>
      <c r="BL67" s="55"/>
      <c r="BM67" s="55"/>
      <c r="BN67" s="55"/>
      <c r="BO67" s="55"/>
      <c r="BP67" s="55"/>
      <c r="BQ67" s="55"/>
      <c r="BR67" s="55"/>
      <c r="BS67" s="56"/>
      <c r="BT67" s="54" t="s">
        <v>65</v>
      </c>
      <c r="BU67" s="55"/>
      <c r="BV67" s="55"/>
      <c r="BW67" s="55"/>
      <c r="BX67" s="55"/>
      <c r="BY67" s="55"/>
      <c r="BZ67" s="55"/>
      <c r="CA67" s="55"/>
      <c r="CB67" s="55"/>
      <c r="CC67" s="55"/>
      <c r="CD67" s="56"/>
      <c r="CE67" s="54" t="s">
        <v>66</v>
      </c>
      <c r="CF67" s="55"/>
      <c r="CG67" s="55"/>
      <c r="CH67" s="55"/>
      <c r="CI67" s="55"/>
      <c r="CJ67" s="55"/>
      <c r="CK67" s="55"/>
      <c r="CL67" s="55"/>
      <c r="CM67" s="55"/>
      <c r="CN67" s="55"/>
      <c r="CO67" s="55"/>
      <c r="CP67" s="55"/>
      <c r="CQ67" s="55"/>
      <c r="CR67" s="55"/>
      <c r="CS67" s="55"/>
      <c r="CT67" s="55"/>
      <c r="CU67" s="55"/>
      <c r="CV67" s="55"/>
      <c r="CW67" s="55"/>
      <c r="CX67" s="55"/>
      <c r="CY67" s="55"/>
      <c r="CZ67" s="55"/>
      <c r="DA67" s="56"/>
    </row>
    <row r="68" spans="1:105" s="6" customFormat="1" x14ac:dyDescent="0.2">
      <c r="A68" s="65">
        <v>1</v>
      </c>
      <c r="B68" s="65"/>
      <c r="C68" s="65"/>
      <c r="D68" s="65"/>
      <c r="E68" s="65"/>
      <c r="F68" s="65"/>
      <c r="G68" s="65"/>
      <c r="H68" s="65">
        <v>2</v>
      </c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65"/>
      <c r="AU68" s="65"/>
      <c r="AV68" s="65"/>
      <c r="AW68" s="65"/>
      <c r="AX68" s="65"/>
      <c r="AY68" s="65"/>
      <c r="AZ68" s="65"/>
      <c r="BA68" s="65"/>
      <c r="BB68" s="65"/>
      <c r="BC68" s="65"/>
      <c r="BD68" s="65">
        <v>3</v>
      </c>
      <c r="BE68" s="65"/>
      <c r="BF68" s="65"/>
      <c r="BG68" s="65"/>
      <c r="BH68" s="65"/>
      <c r="BI68" s="65"/>
      <c r="BJ68" s="65"/>
      <c r="BK68" s="65"/>
      <c r="BL68" s="65"/>
      <c r="BM68" s="65"/>
      <c r="BN68" s="65"/>
      <c r="BO68" s="65"/>
      <c r="BP68" s="65"/>
      <c r="BQ68" s="65"/>
      <c r="BR68" s="65"/>
      <c r="BS68" s="65"/>
      <c r="BT68" s="65">
        <v>4</v>
      </c>
      <c r="BU68" s="65"/>
      <c r="BV68" s="65"/>
      <c r="BW68" s="65"/>
      <c r="BX68" s="65"/>
      <c r="BY68" s="65"/>
      <c r="BZ68" s="65"/>
      <c r="CA68" s="65"/>
      <c r="CB68" s="65"/>
      <c r="CC68" s="65"/>
      <c r="CD68" s="65"/>
      <c r="CE68" s="65">
        <v>5</v>
      </c>
      <c r="CF68" s="65"/>
      <c r="CG68" s="65"/>
      <c r="CH68" s="65"/>
      <c r="CI68" s="65"/>
      <c r="CJ68" s="65"/>
      <c r="CK68" s="65"/>
      <c r="CL68" s="65"/>
      <c r="CM68" s="65"/>
      <c r="CN68" s="65"/>
      <c r="CO68" s="65"/>
      <c r="CP68" s="65"/>
      <c r="CQ68" s="65"/>
      <c r="CR68" s="65"/>
      <c r="CS68" s="65"/>
      <c r="CT68" s="65"/>
      <c r="CU68" s="65"/>
      <c r="CV68" s="65"/>
      <c r="CW68" s="65"/>
      <c r="CX68" s="65"/>
      <c r="CY68" s="65"/>
      <c r="CZ68" s="65"/>
      <c r="DA68" s="65"/>
    </row>
    <row r="69" spans="1:105" s="7" customFormat="1" ht="15" customHeight="1" x14ac:dyDescent="0.2">
      <c r="A69" s="59" t="s">
        <v>17</v>
      </c>
      <c r="B69" s="59"/>
      <c r="C69" s="59"/>
      <c r="D69" s="59"/>
      <c r="E69" s="59"/>
      <c r="F69" s="59"/>
      <c r="G69" s="59"/>
      <c r="H69" s="69" t="s">
        <v>98</v>
      </c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57">
        <v>513376.96</v>
      </c>
      <c r="BE69" s="57"/>
      <c r="BF69" s="57"/>
      <c r="BG69" s="57"/>
      <c r="BH69" s="57"/>
      <c r="BI69" s="57"/>
      <c r="BJ69" s="57"/>
      <c r="BK69" s="57"/>
      <c r="BL69" s="57"/>
      <c r="BM69" s="57"/>
      <c r="BN69" s="57"/>
      <c r="BO69" s="57"/>
      <c r="BP69" s="57"/>
      <c r="BQ69" s="57"/>
      <c r="BR69" s="57"/>
      <c r="BS69" s="57"/>
      <c r="BT69" s="57">
        <v>0.01</v>
      </c>
      <c r="BU69" s="57"/>
      <c r="BV69" s="57"/>
      <c r="BW69" s="57"/>
      <c r="BX69" s="57"/>
      <c r="BY69" s="57"/>
      <c r="BZ69" s="57"/>
      <c r="CA69" s="57"/>
      <c r="CB69" s="57"/>
      <c r="CC69" s="57"/>
      <c r="CD69" s="57"/>
      <c r="CE69" s="58">
        <v>51</v>
      </c>
      <c r="CF69" s="58"/>
      <c r="CG69" s="58"/>
      <c r="CH69" s="58"/>
      <c r="CI69" s="58"/>
      <c r="CJ69" s="58"/>
      <c r="CK69" s="58"/>
      <c r="CL69" s="58"/>
      <c r="CM69" s="58"/>
      <c r="CN69" s="58"/>
      <c r="CO69" s="58"/>
      <c r="CP69" s="58"/>
      <c r="CQ69" s="58"/>
      <c r="CR69" s="58"/>
      <c r="CS69" s="58"/>
      <c r="CT69" s="58"/>
      <c r="CU69" s="58"/>
      <c r="CV69" s="58"/>
      <c r="CW69" s="58"/>
      <c r="CX69" s="58"/>
      <c r="CY69" s="58"/>
      <c r="CZ69" s="58"/>
      <c r="DA69" s="58"/>
    </row>
    <row r="70" spans="1:105" s="7" customFormat="1" ht="15" customHeight="1" x14ac:dyDescent="0.2">
      <c r="A70" s="59" t="s">
        <v>18</v>
      </c>
      <c r="B70" s="59"/>
      <c r="C70" s="59"/>
      <c r="D70" s="59"/>
      <c r="E70" s="59"/>
      <c r="F70" s="59"/>
      <c r="G70" s="59"/>
      <c r="H70" s="69" t="s">
        <v>99</v>
      </c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69"/>
      <c r="BC70" s="69"/>
      <c r="BD70" s="57">
        <v>26791887</v>
      </c>
      <c r="BE70" s="57"/>
      <c r="BF70" s="57"/>
      <c r="BG70" s="57"/>
      <c r="BH70" s="57"/>
      <c r="BI70" s="57"/>
      <c r="BJ70" s="57"/>
      <c r="BK70" s="57"/>
      <c r="BL70" s="57"/>
      <c r="BM70" s="57"/>
      <c r="BN70" s="57"/>
      <c r="BO70" s="57"/>
      <c r="BP70" s="57"/>
      <c r="BQ70" s="57"/>
      <c r="BR70" s="57"/>
      <c r="BS70" s="57"/>
      <c r="BT70" s="57">
        <v>2.2000000000000002</v>
      </c>
      <c r="BU70" s="57"/>
      <c r="BV70" s="57"/>
      <c r="BW70" s="57"/>
      <c r="BX70" s="57"/>
      <c r="BY70" s="57"/>
      <c r="BZ70" s="57"/>
      <c r="CA70" s="57"/>
      <c r="CB70" s="57"/>
      <c r="CC70" s="57"/>
      <c r="CD70" s="57"/>
      <c r="CE70" s="58">
        <v>589422</v>
      </c>
      <c r="CF70" s="58"/>
      <c r="CG70" s="58"/>
      <c r="CH70" s="58"/>
      <c r="CI70" s="58"/>
      <c r="CJ70" s="58"/>
      <c r="CK70" s="58"/>
      <c r="CL70" s="58"/>
      <c r="CM70" s="58"/>
      <c r="CN70" s="58"/>
      <c r="CO70" s="58"/>
      <c r="CP70" s="58"/>
      <c r="CQ70" s="58"/>
      <c r="CR70" s="58"/>
      <c r="CS70" s="58"/>
      <c r="CT70" s="58"/>
      <c r="CU70" s="58"/>
      <c r="CV70" s="58"/>
      <c r="CW70" s="58"/>
      <c r="CX70" s="58"/>
      <c r="CY70" s="58"/>
      <c r="CZ70" s="58"/>
      <c r="DA70" s="58"/>
    </row>
    <row r="71" spans="1:105" s="7" customFormat="1" ht="15" customHeight="1" x14ac:dyDescent="0.2">
      <c r="A71" s="59" t="s">
        <v>19</v>
      </c>
      <c r="B71" s="59"/>
      <c r="C71" s="59"/>
      <c r="D71" s="59"/>
      <c r="E71" s="59"/>
      <c r="F71" s="59"/>
      <c r="G71" s="59"/>
      <c r="H71" s="69" t="s">
        <v>100</v>
      </c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57"/>
      <c r="BE71" s="57"/>
      <c r="BF71" s="57"/>
      <c r="BG71" s="57"/>
      <c r="BH71" s="57"/>
      <c r="BI71" s="57"/>
      <c r="BJ71" s="57"/>
      <c r="BK71" s="57"/>
      <c r="BL71" s="57"/>
      <c r="BM71" s="57"/>
      <c r="BN71" s="57"/>
      <c r="BO71" s="57"/>
      <c r="BP71" s="57"/>
      <c r="BQ71" s="57"/>
      <c r="BR71" s="57"/>
      <c r="BS71" s="57"/>
      <c r="BT71" s="57"/>
      <c r="BU71" s="57"/>
      <c r="BV71" s="57"/>
      <c r="BW71" s="57"/>
      <c r="BX71" s="57"/>
      <c r="BY71" s="57"/>
      <c r="BZ71" s="57"/>
      <c r="CA71" s="57"/>
      <c r="CB71" s="57"/>
      <c r="CC71" s="57"/>
      <c r="CD71" s="57"/>
      <c r="CE71" s="58">
        <v>8776</v>
      </c>
      <c r="CF71" s="58"/>
      <c r="CG71" s="58"/>
      <c r="CH71" s="58"/>
      <c r="CI71" s="58"/>
      <c r="CJ71" s="58"/>
      <c r="CK71" s="58"/>
      <c r="CL71" s="58"/>
      <c r="CM71" s="58"/>
      <c r="CN71" s="58"/>
      <c r="CO71" s="58"/>
      <c r="CP71" s="58"/>
      <c r="CQ71" s="58"/>
      <c r="CR71" s="58"/>
      <c r="CS71" s="58"/>
      <c r="CT71" s="58"/>
      <c r="CU71" s="58"/>
      <c r="CV71" s="58"/>
      <c r="CW71" s="58"/>
      <c r="CX71" s="58"/>
      <c r="CY71" s="58"/>
      <c r="CZ71" s="58"/>
      <c r="DA71" s="58"/>
    </row>
    <row r="72" spans="1:105" s="7" customFormat="1" ht="15" customHeight="1" x14ac:dyDescent="0.2">
      <c r="A72" s="59" t="s">
        <v>23</v>
      </c>
      <c r="B72" s="59"/>
      <c r="C72" s="59"/>
      <c r="D72" s="59"/>
      <c r="E72" s="59"/>
      <c r="F72" s="59"/>
      <c r="G72" s="59"/>
      <c r="H72" s="69" t="s">
        <v>183</v>
      </c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57"/>
      <c r="BE72" s="57"/>
      <c r="BF72" s="57"/>
      <c r="BG72" s="57"/>
      <c r="BH72" s="57"/>
      <c r="BI72" s="57"/>
      <c r="BJ72" s="57"/>
      <c r="BK72" s="57"/>
      <c r="BL72" s="57"/>
      <c r="BM72" s="57"/>
      <c r="BN72" s="57"/>
      <c r="BO72" s="57"/>
      <c r="BP72" s="57"/>
      <c r="BQ72" s="57"/>
      <c r="BR72" s="57"/>
      <c r="BS72" s="57"/>
      <c r="BT72" s="57"/>
      <c r="BU72" s="57"/>
      <c r="BV72" s="57"/>
      <c r="BW72" s="57"/>
      <c r="BX72" s="57"/>
      <c r="BY72" s="57"/>
      <c r="BZ72" s="57"/>
      <c r="CA72" s="57"/>
      <c r="CB72" s="57"/>
      <c r="CC72" s="57"/>
      <c r="CD72" s="57"/>
      <c r="CE72" s="58"/>
      <c r="CF72" s="58"/>
      <c r="CG72" s="58"/>
      <c r="CH72" s="58"/>
      <c r="CI72" s="58"/>
      <c r="CJ72" s="58"/>
      <c r="CK72" s="58"/>
      <c r="CL72" s="58"/>
      <c r="CM72" s="58"/>
      <c r="CN72" s="58"/>
      <c r="CO72" s="58"/>
      <c r="CP72" s="58"/>
      <c r="CQ72" s="58"/>
      <c r="CR72" s="58"/>
      <c r="CS72" s="58"/>
      <c r="CT72" s="58"/>
      <c r="CU72" s="58"/>
      <c r="CV72" s="58"/>
      <c r="CW72" s="58"/>
      <c r="CX72" s="58"/>
      <c r="CY72" s="58"/>
      <c r="CZ72" s="58"/>
      <c r="DA72" s="58"/>
    </row>
    <row r="73" spans="1:105" s="7" customFormat="1" ht="15" customHeight="1" x14ac:dyDescent="0.2">
      <c r="A73" s="59"/>
      <c r="B73" s="59"/>
      <c r="C73" s="59"/>
      <c r="D73" s="59"/>
      <c r="E73" s="59"/>
      <c r="F73" s="59"/>
      <c r="G73" s="5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57"/>
      <c r="BE73" s="57"/>
      <c r="BF73" s="57"/>
      <c r="BG73" s="57"/>
      <c r="BH73" s="57"/>
      <c r="BI73" s="57"/>
      <c r="BJ73" s="57"/>
      <c r="BK73" s="57"/>
      <c r="BL73" s="57"/>
      <c r="BM73" s="57"/>
      <c r="BN73" s="57"/>
      <c r="BO73" s="57"/>
      <c r="BP73" s="57"/>
      <c r="BQ73" s="57"/>
      <c r="BR73" s="57"/>
      <c r="BS73" s="57"/>
      <c r="BT73" s="57"/>
      <c r="BU73" s="57"/>
      <c r="BV73" s="57"/>
      <c r="BW73" s="57"/>
      <c r="BX73" s="57"/>
      <c r="BY73" s="57"/>
      <c r="BZ73" s="57"/>
      <c r="CA73" s="57"/>
      <c r="CB73" s="57"/>
      <c r="CC73" s="57"/>
      <c r="CD73" s="57"/>
      <c r="CE73" s="58"/>
      <c r="CF73" s="58"/>
      <c r="CG73" s="58"/>
      <c r="CH73" s="58"/>
      <c r="CI73" s="58"/>
      <c r="CJ73" s="58"/>
      <c r="CK73" s="58"/>
      <c r="CL73" s="58"/>
      <c r="CM73" s="58"/>
      <c r="CN73" s="58"/>
      <c r="CO73" s="58"/>
      <c r="CP73" s="58"/>
      <c r="CQ73" s="58"/>
      <c r="CR73" s="58"/>
      <c r="CS73" s="58"/>
      <c r="CT73" s="58"/>
      <c r="CU73" s="58"/>
      <c r="CV73" s="58"/>
      <c r="CW73" s="58"/>
      <c r="CX73" s="58"/>
      <c r="CY73" s="58"/>
      <c r="CZ73" s="58"/>
      <c r="DA73" s="58"/>
    </row>
    <row r="74" spans="1:105" s="7" customFormat="1" ht="15" customHeight="1" x14ac:dyDescent="0.2">
      <c r="A74" s="59"/>
      <c r="B74" s="59"/>
      <c r="C74" s="59"/>
      <c r="D74" s="59"/>
      <c r="E74" s="59"/>
      <c r="F74" s="59"/>
      <c r="G74" s="59"/>
      <c r="H74" s="71" t="s">
        <v>15</v>
      </c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71"/>
      <c r="AK74" s="71"/>
      <c r="AL74" s="71"/>
      <c r="AM74" s="71"/>
      <c r="AN74" s="71"/>
      <c r="AO74" s="71"/>
      <c r="AP74" s="71"/>
      <c r="AQ74" s="71"/>
      <c r="AR74" s="71"/>
      <c r="AS74" s="71"/>
      <c r="AT74" s="71"/>
      <c r="AU74" s="71"/>
      <c r="AV74" s="71"/>
      <c r="AW74" s="71"/>
      <c r="AX74" s="71"/>
      <c r="AY74" s="71"/>
      <c r="AZ74" s="71"/>
      <c r="BA74" s="71"/>
      <c r="BB74" s="71"/>
      <c r="BC74" s="72"/>
      <c r="BD74" s="57"/>
      <c r="BE74" s="57"/>
      <c r="BF74" s="57"/>
      <c r="BG74" s="57"/>
      <c r="BH74" s="57"/>
      <c r="BI74" s="57"/>
      <c r="BJ74" s="57"/>
      <c r="BK74" s="57"/>
      <c r="BL74" s="57"/>
      <c r="BM74" s="57"/>
      <c r="BN74" s="57"/>
      <c r="BO74" s="57"/>
      <c r="BP74" s="57"/>
      <c r="BQ74" s="57"/>
      <c r="BR74" s="57"/>
      <c r="BS74" s="57"/>
      <c r="BT74" s="57" t="s">
        <v>16</v>
      </c>
      <c r="BU74" s="57"/>
      <c r="BV74" s="57"/>
      <c r="BW74" s="57"/>
      <c r="BX74" s="57"/>
      <c r="BY74" s="57"/>
      <c r="BZ74" s="57"/>
      <c r="CA74" s="57"/>
      <c r="CB74" s="57"/>
      <c r="CC74" s="57"/>
      <c r="CD74" s="57"/>
      <c r="CE74" s="58">
        <f>CE69+CE70+CE71+CE72</f>
        <v>598249</v>
      </c>
      <c r="CF74" s="58"/>
      <c r="CG74" s="58"/>
      <c r="CH74" s="58"/>
      <c r="CI74" s="58"/>
      <c r="CJ74" s="58"/>
      <c r="CK74" s="58"/>
      <c r="CL74" s="58"/>
      <c r="CM74" s="58"/>
      <c r="CN74" s="58"/>
      <c r="CO74" s="58"/>
      <c r="CP74" s="58"/>
      <c r="CQ74" s="58"/>
      <c r="CR74" s="58"/>
      <c r="CS74" s="58"/>
      <c r="CT74" s="58"/>
      <c r="CU74" s="58"/>
      <c r="CV74" s="58"/>
      <c r="CW74" s="58"/>
      <c r="CX74" s="58"/>
      <c r="CY74" s="58"/>
      <c r="CZ74" s="58"/>
      <c r="DA74" s="58"/>
    </row>
    <row r="75" spans="1:105" s="2" customFormat="1" ht="12" customHeight="1" x14ac:dyDescent="0.25"/>
    <row r="76" spans="1:105" s="4" customFormat="1" ht="14.25" x14ac:dyDescent="0.2">
      <c r="A76" s="53" t="s">
        <v>67</v>
      </c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53"/>
      <c r="BS76" s="53"/>
      <c r="BT76" s="53"/>
      <c r="BU76" s="53"/>
      <c r="BV76" s="53"/>
      <c r="BW76" s="53"/>
      <c r="BX76" s="53"/>
      <c r="BY76" s="53"/>
      <c r="BZ76" s="53"/>
      <c r="CA76" s="53"/>
      <c r="CB76" s="53"/>
      <c r="CC76" s="53"/>
      <c r="CD76" s="53"/>
      <c r="CE76" s="53"/>
      <c r="CF76" s="53"/>
      <c r="CG76" s="53"/>
      <c r="CH76" s="53"/>
      <c r="CI76" s="53"/>
      <c r="CJ76" s="53"/>
      <c r="CK76" s="53"/>
      <c r="CL76" s="53"/>
      <c r="CM76" s="53"/>
      <c r="CN76" s="53"/>
      <c r="CO76" s="53"/>
      <c r="CP76" s="53"/>
      <c r="CQ76" s="53"/>
      <c r="CR76" s="53"/>
      <c r="CS76" s="53"/>
      <c r="CT76" s="53"/>
      <c r="CU76" s="53"/>
      <c r="CV76" s="53"/>
      <c r="CW76" s="53"/>
      <c r="CX76" s="53"/>
      <c r="CY76" s="53"/>
      <c r="CZ76" s="53"/>
      <c r="DA76" s="53"/>
    </row>
    <row r="77" spans="1:105" s="2" customFormat="1" ht="6" customHeight="1" x14ac:dyDescent="0.25"/>
    <row r="78" spans="1:105" s="5" customFormat="1" ht="45" customHeight="1" x14ac:dyDescent="0.2">
      <c r="A78" s="54" t="s">
        <v>4</v>
      </c>
      <c r="B78" s="55"/>
      <c r="C78" s="55"/>
      <c r="D78" s="55"/>
      <c r="E78" s="55"/>
      <c r="F78" s="55"/>
      <c r="G78" s="56"/>
      <c r="H78" s="54" t="s">
        <v>58</v>
      </c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AT78" s="55"/>
      <c r="AU78" s="55"/>
      <c r="AV78" s="55"/>
      <c r="AW78" s="55"/>
      <c r="AX78" s="55"/>
      <c r="AY78" s="55"/>
      <c r="AZ78" s="55"/>
      <c r="BA78" s="55"/>
      <c r="BB78" s="55"/>
      <c r="BC78" s="56"/>
      <c r="BD78" s="54" t="s">
        <v>59</v>
      </c>
      <c r="BE78" s="55"/>
      <c r="BF78" s="55"/>
      <c r="BG78" s="55"/>
      <c r="BH78" s="55"/>
      <c r="BI78" s="55"/>
      <c r="BJ78" s="55"/>
      <c r="BK78" s="55"/>
      <c r="BL78" s="55"/>
      <c r="BM78" s="55"/>
      <c r="BN78" s="55"/>
      <c r="BO78" s="55"/>
      <c r="BP78" s="55"/>
      <c r="BQ78" s="55"/>
      <c r="BR78" s="55"/>
      <c r="BS78" s="56"/>
      <c r="BT78" s="54" t="s">
        <v>60</v>
      </c>
      <c r="BU78" s="55"/>
      <c r="BV78" s="55"/>
      <c r="BW78" s="55"/>
      <c r="BX78" s="55"/>
      <c r="BY78" s="55"/>
      <c r="BZ78" s="55"/>
      <c r="CA78" s="55"/>
      <c r="CB78" s="55"/>
      <c r="CC78" s="55"/>
      <c r="CD78" s="55"/>
      <c r="CE78" s="55"/>
      <c r="CF78" s="55"/>
      <c r="CG78" s="55"/>
      <c r="CH78" s="55"/>
      <c r="CI78" s="56"/>
      <c r="CJ78" s="54" t="s">
        <v>61</v>
      </c>
      <c r="CK78" s="55"/>
      <c r="CL78" s="55"/>
      <c r="CM78" s="55"/>
      <c r="CN78" s="55"/>
      <c r="CO78" s="55"/>
      <c r="CP78" s="55"/>
      <c r="CQ78" s="55"/>
      <c r="CR78" s="55"/>
      <c r="CS78" s="55"/>
      <c r="CT78" s="55"/>
      <c r="CU78" s="55"/>
      <c r="CV78" s="55"/>
      <c r="CW78" s="55"/>
      <c r="CX78" s="55"/>
      <c r="CY78" s="55"/>
      <c r="CZ78" s="55"/>
      <c r="DA78" s="56"/>
    </row>
    <row r="79" spans="1:105" s="6" customFormat="1" x14ac:dyDescent="0.2">
      <c r="A79" s="65">
        <v>1</v>
      </c>
      <c r="B79" s="65"/>
      <c r="C79" s="65"/>
      <c r="D79" s="65"/>
      <c r="E79" s="65"/>
      <c r="F79" s="65"/>
      <c r="G79" s="65"/>
      <c r="H79" s="65">
        <v>2</v>
      </c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>
        <v>3</v>
      </c>
      <c r="BE79" s="65"/>
      <c r="BF79" s="65"/>
      <c r="BG79" s="65"/>
      <c r="BH79" s="65"/>
      <c r="BI79" s="65"/>
      <c r="BJ79" s="65"/>
      <c r="BK79" s="65"/>
      <c r="BL79" s="65"/>
      <c r="BM79" s="65"/>
      <c r="BN79" s="65"/>
      <c r="BO79" s="65"/>
      <c r="BP79" s="65"/>
      <c r="BQ79" s="65"/>
      <c r="BR79" s="65"/>
      <c r="BS79" s="65"/>
      <c r="BT79" s="65">
        <v>4</v>
      </c>
      <c r="BU79" s="65"/>
      <c r="BV79" s="65"/>
      <c r="BW79" s="65"/>
      <c r="BX79" s="65"/>
      <c r="BY79" s="65"/>
      <c r="BZ79" s="65"/>
      <c r="CA79" s="65"/>
      <c r="CB79" s="65"/>
      <c r="CC79" s="65"/>
      <c r="CD79" s="65"/>
      <c r="CE79" s="65"/>
      <c r="CF79" s="65"/>
      <c r="CG79" s="65"/>
      <c r="CH79" s="65"/>
      <c r="CI79" s="65"/>
      <c r="CJ79" s="65">
        <v>5</v>
      </c>
      <c r="CK79" s="65"/>
      <c r="CL79" s="65"/>
      <c r="CM79" s="65"/>
      <c r="CN79" s="65"/>
      <c r="CO79" s="65"/>
      <c r="CP79" s="65"/>
      <c r="CQ79" s="65"/>
      <c r="CR79" s="65"/>
      <c r="CS79" s="65"/>
      <c r="CT79" s="65"/>
      <c r="CU79" s="65"/>
      <c r="CV79" s="65"/>
      <c r="CW79" s="65"/>
      <c r="CX79" s="65"/>
      <c r="CY79" s="65"/>
      <c r="CZ79" s="65"/>
      <c r="DA79" s="65"/>
    </row>
    <row r="80" spans="1:105" s="7" customFormat="1" ht="15" customHeight="1" x14ac:dyDescent="0.2">
      <c r="A80" s="59"/>
      <c r="B80" s="59"/>
      <c r="C80" s="59"/>
      <c r="D80" s="59"/>
      <c r="E80" s="59"/>
      <c r="F80" s="59"/>
      <c r="G80" s="5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69"/>
      <c r="AU80" s="69"/>
      <c r="AV80" s="69"/>
      <c r="AW80" s="69"/>
      <c r="AX80" s="69"/>
      <c r="AY80" s="69"/>
      <c r="AZ80" s="69"/>
      <c r="BA80" s="69"/>
      <c r="BB80" s="69"/>
      <c r="BC80" s="69"/>
      <c r="BD80" s="57"/>
      <c r="BE80" s="57"/>
      <c r="BF80" s="57"/>
      <c r="BG80" s="57"/>
      <c r="BH80" s="57"/>
      <c r="BI80" s="57"/>
      <c r="BJ80" s="57"/>
      <c r="BK80" s="57"/>
      <c r="BL80" s="57"/>
      <c r="BM80" s="57"/>
      <c r="BN80" s="57"/>
      <c r="BO80" s="57"/>
      <c r="BP80" s="57"/>
      <c r="BQ80" s="57"/>
      <c r="BR80" s="57"/>
      <c r="BS80" s="57"/>
      <c r="BT80" s="57"/>
      <c r="BU80" s="57"/>
      <c r="BV80" s="57"/>
      <c r="BW80" s="57"/>
      <c r="BX80" s="57"/>
      <c r="BY80" s="57"/>
      <c r="BZ80" s="57"/>
      <c r="CA80" s="57"/>
      <c r="CB80" s="57"/>
      <c r="CC80" s="57"/>
      <c r="CD80" s="57"/>
      <c r="CE80" s="57"/>
      <c r="CF80" s="57"/>
      <c r="CG80" s="57"/>
      <c r="CH80" s="57"/>
      <c r="CI80" s="57"/>
      <c r="CJ80" s="57"/>
      <c r="CK80" s="57"/>
      <c r="CL80" s="57"/>
      <c r="CM80" s="57"/>
      <c r="CN80" s="57"/>
      <c r="CO80" s="57"/>
      <c r="CP80" s="57"/>
      <c r="CQ80" s="57"/>
      <c r="CR80" s="57"/>
      <c r="CS80" s="57"/>
      <c r="CT80" s="57"/>
      <c r="CU80" s="57"/>
      <c r="CV80" s="57"/>
      <c r="CW80" s="57"/>
      <c r="CX80" s="57"/>
      <c r="CY80" s="57"/>
      <c r="CZ80" s="57"/>
      <c r="DA80" s="57"/>
    </row>
    <row r="81" spans="1:105" s="7" customFormat="1" ht="15" customHeight="1" x14ac:dyDescent="0.2">
      <c r="A81" s="59"/>
      <c r="B81" s="59"/>
      <c r="C81" s="59"/>
      <c r="D81" s="59"/>
      <c r="E81" s="59"/>
      <c r="F81" s="59"/>
      <c r="G81" s="5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57"/>
      <c r="BE81" s="57"/>
      <c r="BF81" s="57"/>
      <c r="BG81" s="57"/>
      <c r="BH81" s="57"/>
      <c r="BI81" s="57"/>
      <c r="BJ81" s="57"/>
      <c r="BK81" s="57"/>
      <c r="BL81" s="57"/>
      <c r="BM81" s="57"/>
      <c r="BN81" s="57"/>
      <c r="BO81" s="57"/>
      <c r="BP81" s="57"/>
      <c r="BQ81" s="57"/>
      <c r="BR81" s="57"/>
      <c r="BS81" s="57"/>
      <c r="BT81" s="57"/>
      <c r="BU81" s="57"/>
      <c r="BV81" s="57"/>
      <c r="BW81" s="57"/>
      <c r="BX81" s="57"/>
      <c r="BY81" s="57"/>
      <c r="BZ81" s="57"/>
      <c r="CA81" s="57"/>
      <c r="CB81" s="57"/>
      <c r="CC81" s="57"/>
      <c r="CD81" s="57"/>
      <c r="CE81" s="57"/>
      <c r="CF81" s="57"/>
      <c r="CG81" s="57"/>
      <c r="CH81" s="57"/>
      <c r="CI81" s="57"/>
      <c r="CJ81" s="57"/>
      <c r="CK81" s="57"/>
      <c r="CL81" s="57"/>
      <c r="CM81" s="57"/>
      <c r="CN81" s="57"/>
      <c r="CO81" s="57"/>
      <c r="CP81" s="57"/>
      <c r="CQ81" s="57"/>
      <c r="CR81" s="57"/>
      <c r="CS81" s="57"/>
      <c r="CT81" s="57"/>
      <c r="CU81" s="57"/>
      <c r="CV81" s="57"/>
      <c r="CW81" s="57"/>
      <c r="CX81" s="57"/>
      <c r="CY81" s="57"/>
      <c r="CZ81" s="57"/>
      <c r="DA81" s="57"/>
    </row>
    <row r="82" spans="1:105" s="7" customFormat="1" ht="15" customHeight="1" x14ac:dyDescent="0.2">
      <c r="A82" s="59"/>
      <c r="B82" s="59"/>
      <c r="C82" s="59"/>
      <c r="D82" s="59"/>
      <c r="E82" s="59"/>
      <c r="F82" s="59"/>
      <c r="G82" s="59"/>
      <c r="H82" s="71" t="s">
        <v>15</v>
      </c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  <c r="AC82" s="71"/>
      <c r="AD82" s="71"/>
      <c r="AE82" s="71"/>
      <c r="AF82" s="71"/>
      <c r="AG82" s="71"/>
      <c r="AH82" s="71"/>
      <c r="AI82" s="71"/>
      <c r="AJ82" s="71"/>
      <c r="AK82" s="71"/>
      <c r="AL82" s="71"/>
      <c r="AM82" s="71"/>
      <c r="AN82" s="71"/>
      <c r="AO82" s="71"/>
      <c r="AP82" s="71"/>
      <c r="AQ82" s="71"/>
      <c r="AR82" s="71"/>
      <c r="AS82" s="71"/>
      <c r="AT82" s="71"/>
      <c r="AU82" s="71"/>
      <c r="AV82" s="71"/>
      <c r="AW82" s="71"/>
      <c r="AX82" s="71"/>
      <c r="AY82" s="71"/>
      <c r="AZ82" s="71"/>
      <c r="BA82" s="71"/>
      <c r="BB82" s="71"/>
      <c r="BC82" s="72"/>
      <c r="BD82" s="57" t="s">
        <v>16</v>
      </c>
      <c r="BE82" s="57"/>
      <c r="BF82" s="57"/>
      <c r="BG82" s="57"/>
      <c r="BH82" s="57"/>
      <c r="BI82" s="57"/>
      <c r="BJ82" s="57"/>
      <c r="BK82" s="57"/>
      <c r="BL82" s="57"/>
      <c r="BM82" s="57"/>
      <c r="BN82" s="57"/>
      <c r="BO82" s="57"/>
      <c r="BP82" s="57"/>
      <c r="BQ82" s="57"/>
      <c r="BR82" s="57"/>
      <c r="BS82" s="57"/>
      <c r="BT82" s="57" t="s">
        <v>16</v>
      </c>
      <c r="BU82" s="57"/>
      <c r="BV82" s="57"/>
      <c r="BW82" s="57"/>
      <c r="BX82" s="57"/>
      <c r="BY82" s="57"/>
      <c r="BZ82" s="57"/>
      <c r="CA82" s="57"/>
      <c r="CB82" s="57"/>
      <c r="CC82" s="57"/>
      <c r="CD82" s="57"/>
      <c r="CE82" s="57"/>
      <c r="CF82" s="57"/>
      <c r="CG82" s="57"/>
      <c r="CH82" s="57"/>
      <c r="CI82" s="57"/>
      <c r="CJ82" s="57"/>
      <c r="CK82" s="57"/>
      <c r="CL82" s="57"/>
      <c r="CM82" s="57"/>
      <c r="CN82" s="57"/>
      <c r="CO82" s="57"/>
      <c r="CP82" s="57"/>
      <c r="CQ82" s="57"/>
      <c r="CR82" s="57"/>
      <c r="CS82" s="57"/>
      <c r="CT82" s="57"/>
      <c r="CU82" s="57"/>
      <c r="CV82" s="57"/>
      <c r="CW82" s="57"/>
      <c r="CX82" s="57"/>
      <c r="CY82" s="57"/>
      <c r="CZ82" s="57"/>
      <c r="DA82" s="57"/>
    </row>
    <row r="83" spans="1:105" s="2" customFormat="1" ht="12" customHeight="1" x14ac:dyDescent="0.25"/>
    <row r="84" spans="1:105" s="4" customFormat="1" ht="27" customHeight="1" x14ac:dyDescent="0.2">
      <c r="A84" s="70" t="s">
        <v>68</v>
      </c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0"/>
      <c r="AS84" s="70"/>
      <c r="AT84" s="70"/>
      <c r="AU84" s="70"/>
      <c r="AV84" s="70"/>
      <c r="AW84" s="70"/>
      <c r="AX84" s="70"/>
      <c r="AY84" s="70"/>
      <c r="AZ84" s="70"/>
      <c r="BA84" s="70"/>
      <c r="BB84" s="70"/>
      <c r="BC84" s="70"/>
      <c r="BD84" s="70"/>
      <c r="BE84" s="70"/>
      <c r="BF84" s="70"/>
      <c r="BG84" s="70"/>
      <c r="BH84" s="70"/>
      <c r="BI84" s="70"/>
      <c r="BJ84" s="70"/>
      <c r="BK84" s="70"/>
      <c r="BL84" s="70"/>
      <c r="BM84" s="70"/>
      <c r="BN84" s="70"/>
      <c r="BO84" s="70"/>
      <c r="BP84" s="70"/>
      <c r="BQ84" s="70"/>
      <c r="BR84" s="70"/>
      <c r="BS84" s="70"/>
      <c r="BT84" s="70"/>
      <c r="BU84" s="70"/>
      <c r="BV84" s="70"/>
      <c r="BW84" s="70"/>
      <c r="BX84" s="70"/>
      <c r="BY84" s="70"/>
      <c r="BZ84" s="70"/>
      <c r="CA84" s="70"/>
      <c r="CB84" s="70"/>
      <c r="CC84" s="70"/>
      <c r="CD84" s="70"/>
      <c r="CE84" s="70"/>
      <c r="CF84" s="70"/>
      <c r="CG84" s="70"/>
      <c r="CH84" s="70"/>
      <c r="CI84" s="70"/>
      <c r="CJ84" s="70"/>
      <c r="CK84" s="70"/>
      <c r="CL84" s="70"/>
      <c r="CM84" s="70"/>
      <c r="CN84" s="70"/>
      <c r="CO84" s="70"/>
      <c r="CP84" s="70"/>
      <c r="CQ84" s="70"/>
      <c r="CR84" s="70"/>
      <c r="CS84" s="70"/>
      <c r="CT84" s="70"/>
      <c r="CU84" s="70"/>
      <c r="CV84" s="70"/>
      <c r="CW84" s="70"/>
      <c r="CX84" s="70"/>
      <c r="CY84" s="70"/>
      <c r="CZ84" s="70"/>
      <c r="DA84" s="70"/>
    </row>
    <row r="85" spans="1:105" s="2" customFormat="1" ht="6" customHeight="1" x14ac:dyDescent="0.25"/>
    <row r="86" spans="1:105" s="5" customFormat="1" ht="45" customHeight="1" x14ac:dyDescent="0.2">
      <c r="A86" s="54" t="s">
        <v>4</v>
      </c>
      <c r="B86" s="55"/>
      <c r="C86" s="55"/>
      <c r="D86" s="55"/>
      <c r="E86" s="55"/>
      <c r="F86" s="55"/>
      <c r="G86" s="56"/>
      <c r="H86" s="54" t="s">
        <v>58</v>
      </c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  <c r="AT86" s="55"/>
      <c r="AU86" s="55"/>
      <c r="AV86" s="55"/>
      <c r="AW86" s="55"/>
      <c r="AX86" s="55"/>
      <c r="AY86" s="55"/>
      <c r="AZ86" s="55"/>
      <c r="BA86" s="55"/>
      <c r="BB86" s="55"/>
      <c r="BC86" s="56"/>
      <c r="BD86" s="54" t="s">
        <v>59</v>
      </c>
      <c r="BE86" s="55"/>
      <c r="BF86" s="55"/>
      <c r="BG86" s="55"/>
      <c r="BH86" s="55"/>
      <c r="BI86" s="55"/>
      <c r="BJ86" s="55"/>
      <c r="BK86" s="55"/>
      <c r="BL86" s="55"/>
      <c r="BM86" s="55"/>
      <c r="BN86" s="55"/>
      <c r="BO86" s="55"/>
      <c r="BP86" s="55"/>
      <c r="BQ86" s="55"/>
      <c r="BR86" s="55"/>
      <c r="BS86" s="56"/>
      <c r="BT86" s="54" t="s">
        <v>60</v>
      </c>
      <c r="BU86" s="55"/>
      <c r="BV86" s="55"/>
      <c r="BW86" s="55"/>
      <c r="BX86" s="55"/>
      <c r="BY86" s="55"/>
      <c r="BZ86" s="55"/>
      <c r="CA86" s="55"/>
      <c r="CB86" s="55"/>
      <c r="CC86" s="55"/>
      <c r="CD86" s="55"/>
      <c r="CE86" s="55"/>
      <c r="CF86" s="55"/>
      <c r="CG86" s="55"/>
      <c r="CH86" s="55"/>
      <c r="CI86" s="56"/>
      <c r="CJ86" s="54" t="s">
        <v>61</v>
      </c>
      <c r="CK86" s="55"/>
      <c r="CL86" s="55"/>
      <c r="CM86" s="55"/>
      <c r="CN86" s="55"/>
      <c r="CO86" s="55"/>
      <c r="CP86" s="55"/>
      <c r="CQ86" s="55"/>
      <c r="CR86" s="55"/>
      <c r="CS86" s="55"/>
      <c r="CT86" s="55"/>
      <c r="CU86" s="55"/>
      <c r="CV86" s="55"/>
      <c r="CW86" s="55"/>
      <c r="CX86" s="55"/>
      <c r="CY86" s="55"/>
      <c r="CZ86" s="55"/>
      <c r="DA86" s="56"/>
    </row>
    <row r="87" spans="1:105" s="6" customFormat="1" x14ac:dyDescent="0.2">
      <c r="A87" s="65">
        <v>1</v>
      </c>
      <c r="B87" s="65"/>
      <c r="C87" s="65"/>
      <c r="D87" s="65"/>
      <c r="E87" s="65"/>
      <c r="F87" s="65"/>
      <c r="G87" s="65"/>
      <c r="H87" s="65">
        <v>2</v>
      </c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  <c r="AT87" s="65"/>
      <c r="AU87" s="65"/>
      <c r="AV87" s="65"/>
      <c r="AW87" s="65"/>
      <c r="AX87" s="65"/>
      <c r="AY87" s="65"/>
      <c r="AZ87" s="65"/>
      <c r="BA87" s="65"/>
      <c r="BB87" s="65"/>
      <c r="BC87" s="65"/>
      <c r="BD87" s="65">
        <v>3</v>
      </c>
      <c r="BE87" s="65"/>
      <c r="BF87" s="65"/>
      <c r="BG87" s="65"/>
      <c r="BH87" s="65"/>
      <c r="BI87" s="65"/>
      <c r="BJ87" s="65"/>
      <c r="BK87" s="65"/>
      <c r="BL87" s="65"/>
      <c r="BM87" s="65"/>
      <c r="BN87" s="65"/>
      <c r="BO87" s="65"/>
      <c r="BP87" s="65"/>
      <c r="BQ87" s="65"/>
      <c r="BR87" s="65"/>
      <c r="BS87" s="65"/>
      <c r="BT87" s="65">
        <v>4</v>
      </c>
      <c r="BU87" s="65"/>
      <c r="BV87" s="65"/>
      <c r="BW87" s="65"/>
      <c r="BX87" s="65"/>
      <c r="BY87" s="65"/>
      <c r="BZ87" s="65"/>
      <c r="CA87" s="65"/>
      <c r="CB87" s="65"/>
      <c r="CC87" s="65"/>
      <c r="CD87" s="65"/>
      <c r="CE87" s="65"/>
      <c r="CF87" s="65"/>
      <c r="CG87" s="65"/>
      <c r="CH87" s="65"/>
      <c r="CI87" s="65"/>
      <c r="CJ87" s="65">
        <v>5</v>
      </c>
      <c r="CK87" s="65"/>
      <c r="CL87" s="65"/>
      <c r="CM87" s="65"/>
      <c r="CN87" s="65"/>
      <c r="CO87" s="65"/>
      <c r="CP87" s="65"/>
      <c r="CQ87" s="65"/>
      <c r="CR87" s="65"/>
      <c r="CS87" s="65"/>
      <c r="CT87" s="65"/>
      <c r="CU87" s="65"/>
      <c r="CV87" s="65"/>
      <c r="CW87" s="65"/>
      <c r="CX87" s="65"/>
      <c r="CY87" s="65"/>
      <c r="CZ87" s="65"/>
      <c r="DA87" s="65"/>
    </row>
    <row r="88" spans="1:105" s="7" customFormat="1" ht="15" customHeight="1" x14ac:dyDescent="0.2">
      <c r="A88" s="59"/>
      <c r="B88" s="59"/>
      <c r="C88" s="59"/>
      <c r="D88" s="59"/>
      <c r="E88" s="59"/>
      <c r="F88" s="59"/>
      <c r="G88" s="5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  <c r="AP88" s="69"/>
      <c r="AQ88" s="69"/>
      <c r="AR88" s="69"/>
      <c r="AS88" s="69"/>
      <c r="AT88" s="69"/>
      <c r="AU88" s="69"/>
      <c r="AV88" s="69"/>
      <c r="AW88" s="69"/>
      <c r="AX88" s="69"/>
      <c r="AY88" s="69"/>
      <c r="AZ88" s="69"/>
      <c r="BA88" s="69"/>
      <c r="BB88" s="69"/>
      <c r="BC88" s="69"/>
      <c r="BD88" s="57"/>
      <c r="BE88" s="57"/>
      <c r="BF88" s="57"/>
      <c r="BG88" s="57"/>
      <c r="BH88" s="57"/>
      <c r="BI88" s="57"/>
      <c r="BJ88" s="57"/>
      <c r="BK88" s="57"/>
      <c r="BL88" s="57"/>
      <c r="BM88" s="57"/>
      <c r="BN88" s="57"/>
      <c r="BO88" s="57"/>
      <c r="BP88" s="57"/>
      <c r="BQ88" s="57"/>
      <c r="BR88" s="57"/>
      <c r="BS88" s="57"/>
      <c r="BT88" s="57"/>
      <c r="BU88" s="57"/>
      <c r="BV88" s="57"/>
      <c r="BW88" s="57"/>
      <c r="BX88" s="57"/>
      <c r="BY88" s="57"/>
      <c r="BZ88" s="57"/>
      <c r="CA88" s="57"/>
      <c r="CB88" s="57"/>
      <c r="CC88" s="57"/>
      <c r="CD88" s="57"/>
      <c r="CE88" s="57"/>
      <c r="CF88" s="57"/>
      <c r="CG88" s="57"/>
      <c r="CH88" s="57"/>
      <c r="CI88" s="57"/>
      <c r="CJ88" s="57"/>
      <c r="CK88" s="57"/>
      <c r="CL88" s="57"/>
      <c r="CM88" s="57"/>
      <c r="CN88" s="57"/>
      <c r="CO88" s="57"/>
      <c r="CP88" s="57"/>
      <c r="CQ88" s="57"/>
      <c r="CR88" s="57"/>
      <c r="CS88" s="57"/>
      <c r="CT88" s="57"/>
      <c r="CU88" s="57"/>
      <c r="CV88" s="57"/>
      <c r="CW88" s="57"/>
      <c r="CX88" s="57"/>
      <c r="CY88" s="57"/>
      <c r="CZ88" s="57"/>
      <c r="DA88" s="57"/>
    </row>
    <row r="89" spans="1:105" s="7" customFormat="1" ht="15" customHeight="1" x14ac:dyDescent="0.2">
      <c r="A89" s="59"/>
      <c r="B89" s="59"/>
      <c r="C89" s="59"/>
      <c r="D89" s="59"/>
      <c r="E89" s="59"/>
      <c r="F89" s="59"/>
      <c r="G89" s="5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 s="69"/>
      <c r="AQ89" s="69"/>
      <c r="AR89" s="69"/>
      <c r="AS89" s="69"/>
      <c r="AT89" s="69"/>
      <c r="AU89" s="69"/>
      <c r="AV89" s="69"/>
      <c r="AW89" s="69"/>
      <c r="AX89" s="69"/>
      <c r="AY89" s="69"/>
      <c r="AZ89" s="69"/>
      <c r="BA89" s="69"/>
      <c r="BB89" s="69"/>
      <c r="BC89" s="69"/>
      <c r="BD89" s="57"/>
      <c r="BE89" s="57"/>
      <c r="BF89" s="57"/>
      <c r="BG89" s="57"/>
      <c r="BH89" s="57"/>
      <c r="BI89" s="57"/>
      <c r="BJ89" s="57"/>
      <c r="BK89" s="57"/>
      <c r="BL89" s="57"/>
      <c r="BM89" s="57"/>
      <c r="BN89" s="57"/>
      <c r="BO89" s="57"/>
      <c r="BP89" s="57"/>
      <c r="BQ89" s="57"/>
      <c r="BR89" s="57"/>
      <c r="BS89" s="57"/>
      <c r="BT89" s="57"/>
      <c r="BU89" s="57"/>
      <c r="BV89" s="57"/>
      <c r="BW89" s="57"/>
      <c r="BX89" s="57"/>
      <c r="BY89" s="57"/>
      <c r="BZ89" s="57"/>
      <c r="CA89" s="57"/>
      <c r="CB89" s="57"/>
      <c r="CC89" s="57"/>
      <c r="CD89" s="57"/>
      <c r="CE89" s="57"/>
      <c r="CF89" s="57"/>
      <c r="CG89" s="57"/>
      <c r="CH89" s="57"/>
      <c r="CI89" s="57"/>
      <c r="CJ89" s="57"/>
      <c r="CK89" s="57"/>
      <c r="CL89" s="57"/>
      <c r="CM89" s="57"/>
      <c r="CN89" s="57"/>
      <c r="CO89" s="57"/>
      <c r="CP89" s="57"/>
      <c r="CQ89" s="57"/>
      <c r="CR89" s="57"/>
      <c r="CS89" s="57"/>
      <c r="CT89" s="57"/>
      <c r="CU89" s="57"/>
      <c r="CV89" s="57"/>
      <c r="CW89" s="57"/>
      <c r="CX89" s="57"/>
      <c r="CY89" s="57"/>
      <c r="CZ89" s="57"/>
      <c r="DA89" s="57"/>
    </row>
    <row r="90" spans="1:105" s="7" customFormat="1" ht="15" customHeight="1" x14ac:dyDescent="0.2">
      <c r="A90" s="59"/>
      <c r="B90" s="59"/>
      <c r="C90" s="59"/>
      <c r="D90" s="59"/>
      <c r="E90" s="59"/>
      <c r="F90" s="59"/>
      <c r="G90" s="59"/>
      <c r="H90" s="71" t="s">
        <v>15</v>
      </c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1"/>
      <c r="AJ90" s="71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72"/>
      <c r="BD90" s="57" t="s">
        <v>16</v>
      </c>
      <c r="BE90" s="57"/>
      <c r="BF90" s="57"/>
      <c r="BG90" s="57"/>
      <c r="BH90" s="57"/>
      <c r="BI90" s="57"/>
      <c r="BJ90" s="57"/>
      <c r="BK90" s="57"/>
      <c r="BL90" s="57"/>
      <c r="BM90" s="57"/>
      <c r="BN90" s="57"/>
      <c r="BO90" s="57"/>
      <c r="BP90" s="57"/>
      <c r="BQ90" s="57"/>
      <c r="BR90" s="57"/>
      <c r="BS90" s="57"/>
      <c r="BT90" s="57" t="s">
        <v>16</v>
      </c>
      <c r="BU90" s="57"/>
      <c r="BV90" s="57"/>
      <c r="BW90" s="57"/>
      <c r="BX90" s="57"/>
      <c r="BY90" s="57"/>
      <c r="BZ90" s="57"/>
      <c r="CA90" s="57"/>
      <c r="CB90" s="57"/>
      <c r="CC90" s="57"/>
      <c r="CD90" s="57"/>
      <c r="CE90" s="57"/>
      <c r="CF90" s="57"/>
      <c r="CG90" s="57"/>
      <c r="CH90" s="57"/>
      <c r="CI90" s="57"/>
      <c r="CJ90" s="57"/>
      <c r="CK90" s="57"/>
      <c r="CL90" s="57"/>
      <c r="CM90" s="57"/>
      <c r="CN90" s="57"/>
      <c r="CO90" s="57"/>
      <c r="CP90" s="57"/>
      <c r="CQ90" s="57"/>
      <c r="CR90" s="57"/>
      <c r="CS90" s="57"/>
      <c r="CT90" s="57"/>
      <c r="CU90" s="57"/>
      <c r="CV90" s="57"/>
      <c r="CW90" s="57"/>
      <c r="CX90" s="57"/>
      <c r="CY90" s="57"/>
      <c r="CZ90" s="57"/>
      <c r="DA90" s="57"/>
    </row>
    <row r="91" spans="1:105" s="2" customFormat="1" ht="12" customHeight="1" x14ac:dyDescent="0.25"/>
    <row r="92" spans="1:105" s="4" customFormat="1" ht="14.25" x14ac:dyDescent="0.2">
      <c r="A92" s="53" t="s">
        <v>69</v>
      </c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3"/>
      <c r="AU92" s="53"/>
      <c r="AV92" s="53"/>
      <c r="AW92" s="53"/>
      <c r="AX92" s="53"/>
      <c r="AY92" s="53"/>
      <c r="AZ92" s="53"/>
      <c r="BA92" s="53"/>
      <c r="BB92" s="53"/>
      <c r="BC92" s="53"/>
      <c r="BD92" s="53"/>
      <c r="BE92" s="53"/>
      <c r="BF92" s="53"/>
      <c r="BG92" s="53"/>
      <c r="BH92" s="53"/>
      <c r="BI92" s="53"/>
      <c r="BJ92" s="53"/>
      <c r="BK92" s="53"/>
      <c r="BL92" s="53"/>
      <c r="BM92" s="53"/>
      <c r="BN92" s="53"/>
      <c r="BO92" s="53"/>
      <c r="BP92" s="53"/>
      <c r="BQ92" s="53"/>
      <c r="BR92" s="53"/>
      <c r="BS92" s="53"/>
      <c r="BT92" s="53"/>
      <c r="BU92" s="53"/>
      <c r="BV92" s="53"/>
      <c r="BW92" s="53"/>
      <c r="BX92" s="53"/>
      <c r="BY92" s="53"/>
      <c r="BZ92" s="53"/>
      <c r="CA92" s="53"/>
      <c r="CB92" s="53"/>
      <c r="CC92" s="53"/>
      <c r="CD92" s="53"/>
      <c r="CE92" s="53"/>
      <c r="CF92" s="53"/>
      <c r="CG92" s="53"/>
      <c r="CH92" s="53"/>
      <c r="CI92" s="53"/>
      <c r="CJ92" s="53"/>
      <c r="CK92" s="53"/>
      <c r="CL92" s="53"/>
      <c r="CM92" s="53"/>
      <c r="CN92" s="53"/>
      <c r="CO92" s="53"/>
      <c r="CP92" s="53"/>
      <c r="CQ92" s="53"/>
      <c r="CR92" s="53"/>
      <c r="CS92" s="53"/>
      <c r="CT92" s="53"/>
      <c r="CU92" s="53"/>
      <c r="CV92" s="53"/>
      <c r="CW92" s="53"/>
      <c r="CX92" s="53"/>
      <c r="CY92" s="53"/>
      <c r="CZ92" s="53"/>
      <c r="DA92" s="53"/>
    </row>
    <row r="93" spans="1:105" s="2" customFormat="1" ht="10.5" customHeight="1" x14ac:dyDescent="0.25"/>
    <row r="94" spans="1:105" s="4" customFormat="1" ht="14.25" x14ac:dyDescent="0.2">
      <c r="A94" s="53" t="s">
        <v>70</v>
      </c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  <c r="AN94" s="53"/>
      <c r="AO94" s="53"/>
      <c r="AP94" s="53"/>
      <c r="AQ94" s="53"/>
      <c r="AR94" s="53"/>
      <c r="AS94" s="53"/>
      <c r="AT94" s="53"/>
      <c r="AU94" s="53"/>
      <c r="AV94" s="53"/>
      <c r="AW94" s="53"/>
      <c r="AX94" s="53"/>
      <c r="AY94" s="53"/>
      <c r="AZ94" s="53"/>
      <c r="BA94" s="53"/>
      <c r="BB94" s="53"/>
      <c r="BC94" s="53"/>
      <c r="BD94" s="53"/>
      <c r="BE94" s="53"/>
      <c r="BF94" s="53"/>
      <c r="BG94" s="53"/>
      <c r="BH94" s="53"/>
      <c r="BI94" s="53"/>
      <c r="BJ94" s="53"/>
      <c r="BK94" s="53"/>
      <c r="BL94" s="53"/>
      <c r="BM94" s="53"/>
      <c r="BN94" s="53"/>
      <c r="BO94" s="53"/>
      <c r="BP94" s="53"/>
      <c r="BQ94" s="53"/>
      <c r="BR94" s="53"/>
      <c r="BS94" s="53"/>
      <c r="BT94" s="53"/>
      <c r="BU94" s="53"/>
      <c r="BV94" s="53"/>
      <c r="BW94" s="53"/>
      <c r="BX94" s="53"/>
      <c r="BY94" s="53"/>
      <c r="BZ94" s="53"/>
      <c r="CA94" s="53"/>
      <c r="CB94" s="53"/>
      <c r="CC94" s="53"/>
      <c r="CD94" s="53"/>
      <c r="CE94" s="53"/>
      <c r="CF94" s="53"/>
      <c r="CG94" s="53"/>
      <c r="CH94" s="53"/>
      <c r="CI94" s="53"/>
      <c r="CJ94" s="53"/>
      <c r="CK94" s="53"/>
      <c r="CL94" s="53"/>
      <c r="CM94" s="53"/>
      <c r="CN94" s="53"/>
      <c r="CO94" s="53"/>
      <c r="CP94" s="53"/>
      <c r="CQ94" s="53"/>
      <c r="CR94" s="53"/>
      <c r="CS94" s="53"/>
      <c r="CT94" s="53"/>
      <c r="CU94" s="53"/>
      <c r="CV94" s="53"/>
      <c r="CW94" s="53"/>
      <c r="CX94" s="53"/>
      <c r="CY94" s="53"/>
      <c r="CZ94" s="53"/>
      <c r="DA94" s="53"/>
    </row>
    <row r="95" spans="1:105" s="2" customFormat="1" ht="10.5" customHeight="1" x14ac:dyDescent="0.25"/>
    <row r="96" spans="1:105" s="5" customFormat="1" ht="45" customHeight="1" x14ac:dyDescent="0.2">
      <c r="A96" s="81" t="s">
        <v>4</v>
      </c>
      <c r="B96" s="82"/>
      <c r="C96" s="82"/>
      <c r="D96" s="82"/>
      <c r="E96" s="82"/>
      <c r="F96" s="82"/>
      <c r="G96" s="83"/>
      <c r="H96" s="81" t="s">
        <v>63</v>
      </c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N96" s="82"/>
      <c r="AO96" s="83"/>
      <c r="AP96" s="81" t="s">
        <v>71</v>
      </c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2"/>
      <c r="BE96" s="83"/>
      <c r="BF96" s="81" t="s">
        <v>72</v>
      </c>
      <c r="BG96" s="82"/>
      <c r="BH96" s="82"/>
      <c r="BI96" s="82"/>
      <c r="BJ96" s="82"/>
      <c r="BK96" s="82"/>
      <c r="BL96" s="82"/>
      <c r="BM96" s="82"/>
      <c r="BN96" s="82"/>
      <c r="BO96" s="82"/>
      <c r="BP96" s="82"/>
      <c r="BQ96" s="82"/>
      <c r="BR96" s="82"/>
      <c r="BS96" s="82"/>
      <c r="BT96" s="82"/>
      <c r="BU96" s="83"/>
      <c r="BV96" s="81" t="s">
        <v>73</v>
      </c>
      <c r="BW96" s="82"/>
      <c r="BX96" s="82"/>
      <c r="BY96" s="82"/>
      <c r="BZ96" s="82"/>
      <c r="CA96" s="82"/>
      <c r="CB96" s="82"/>
      <c r="CC96" s="82"/>
      <c r="CD96" s="82"/>
      <c r="CE96" s="82"/>
      <c r="CF96" s="82"/>
      <c r="CG96" s="82"/>
      <c r="CH96" s="82"/>
      <c r="CI96" s="82"/>
      <c r="CJ96" s="82"/>
      <c r="CK96" s="83"/>
      <c r="CL96" s="81" t="s">
        <v>30</v>
      </c>
      <c r="CM96" s="82"/>
      <c r="CN96" s="82"/>
      <c r="CO96" s="82"/>
      <c r="CP96" s="82"/>
      <c r="CQ96" s="82"/>
      <c r="CR96" s="82"/>
      <c r="CS96" s="82"/>
      <c r="CT96" s="82"/>
      <c r="CU96" s="82"/>
      <c r="CV96" s="82"/>
      <c r="CW96" s="82"/>
      <c r="CX96" s="82"/>
      <c r="CY96" s="82"/>
      <c r="CZ96" s="82"/>
      <c r="DA96" s="83"/>
    </row>
    <row r="97" spans="1:105" s="6" customFormat="1" x14ac:dyDescent="0.2">
      <c r="A97" s="65">
        <v>1</v>
      </c>
      <c r="B97" s="65"/>
      <c r="C97" s="65"/>
      <c r="D97" s="65"/>
      <c r="E97" s="65"/>
      <c r="F97" s="65"/>
      <c r="G97" s="65"/>
      <c r="H97" s="65">
        <v>2</v>
      </c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>
        <v>3</v>
      </c>
      <c r="AQ97" s="65"/>
      <c r="AR97" s="65"/>
      <c r="AS97" s="65"/>
      <c r="AT97" s="65"/>
      <c r="AU97" s="65"/>
      <c r="AV97" s="65"/>
      <c r="AW97" s="65"/>
      <c r="AX97" s="65"/>
      <c r="AY97" s="65"/>
      <c r="AZ97" s="65"/>
      <c r="BA97" s="65"/>
      <c r="BB97" s="65"/>
      <c r="BC97" s="65"/>
      <c r="BD97" s="65"/>
      <c r="BE97" s="65"/>
      <c r="BF97" s="65">
        <v>4</v>
      </c>
      <c r="BG97" s="65"/>
      <c r="BH97" s="65"/>
      <c r="BI97" s="65"/>
      <c r="BJ97" s="65"/>
      <c r="BK97" s="65"/>
      <c r="BL97" s="65"/>
      <c r="BM97" s="65"/>
      <c r="BN97" s="65"/>
      <c r="BO97" s="65"/>
      <c r="BP97" s="65"/>
      <c r="BQ97" s="65"/>
      <c r="BR97" s="65"/>
      <c r="BS97" s="65"/>
      <c r="BT97" s="65"/>
      <c r="BU97" s="65"/>
      <c r="BV97" s="65">
        <v>5</v>
      </c>
      <c r="BW97" s="65"/>
      <c r="BX97" s="65"/>
      <c r="BY97" s="65"/>
      <c r="BZ97" s="65"/>
      <c r="CA97" s="65"/>
      <c r="CB97" s="65"/>
      <c r="CC97" s="65"/>
      <c r="CD97" s="65"/>
      <c r="CE97" s="65"/>
      <c r="CF97" s="65"/>
      <c r="CG97" s="65"/>
      <c r="CH97" s="65"/>
      <c r="CI97" s="65"/>
      <c r="CJ97" s="65"/>
      <c r="CK97" s="65"/>
      <c r="CL97" s="65">
        <v>6</v>
      </c>
      <c r="CM97" s="65"/>
      <c r="CN97" s="65"/>
      <c r="CO97" s="65"/>
      <c r="CP97" s="65"/>
      <c r="CQ97" s="65"/>
      <c r="CR97" s="65"/>
      <c r="CS97" s="65"/>
      <c r="CT97" s="65"/>
      <c r="CU97" s="65"/>
      <c r="CV97" s="65"/>
      <c r="CW97" s="65"/>
      <c r="CX97" s="65"/>
      <c r="CY97" s="65"/>
      <c r="CZ97" s="65"/>
      <c r="DA97" s="65"/>
    </row>
    <row r="98" spans="1:105" s="7" customFormat="1" ht="15" customHeight="1" x14ac:dyDescent="0.2">
      <c r="A98" s="59" t="s">
        <v>17</v>
      </c>
      <c r="B98" s="59"/>
      <c r="C98" s="59"/>
      <c r="D98" s="59"/>
      <c r="E98" s="59"/>
      <c r="F98" s="59"/>
      <c r="G98" s="59"/>
      <c r="H98" s="69" t="s">
        <v>112</v>
      </c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  <c r="AD98" s="69"/>
      <c r="AE98" s="69"/>
      <c r="AF98" s="69"/>
      <c r="AG98" s="69"/>
      <c r="AH98" s="69"/>
      <c r="AI98" s="69"/>
      <c r="AJ98" s="69"/>
      <c r="AK98" s="69"/>
      <c r="AL98" s="69"/>
      <c r="AM98" s="69"/>
      <c r="AN98" s="69"/>
      <c r="AO98" s="69"/>
      <c r="AP98" s="57">
        <v>1</v>
      </c>
      <c r="AQ98" s="57"/>
      <c r="AR98" s="57"/>
      <c r="AS98" s="57"/>
      <c r="AT98" s="57"/>
      <c r="AU98" s="57"/>
      <c r="AV98" s="57"/>
      <c r="AW98" s="57"/>
      <c r="AX98" s="57"/>
      <c r="AY98" s="57"/>
      <c r="AZ98" s="57"/>
      <c r="BA98" s="57"/>
      <c r="BB98" s="57"/>
      <c r="BC98" s="57"/>
      <c r="BD98" s="57"/>
      <c r="BE98" s="57"/>
      <c r="BF98" s="57">
        <v>12</v>
      </c>
      <c r="BG98" s="57"/>
      <c r="BH98" s="57"/>
      <c r="BI98" s="57"/>
      <c r="BJ98" s="57"/>
      <c r="BK98" s="57"/>
      <c r="BL98" s="57"/>
      <c r="BM98" s="57"/>
      <c r="BN98" s="57"/>
      <c r="BO98" s="57"/>
      <c r="BP98" s="57"/>
      <c r="BQ98" s="57"/>
      <c r="BR98" s="57"/>
      <c r="BS98" s="57"/>
      <c r="BT98" s="57"/>
      <c r="BU98" s="57"/>
      <c r="BV98" s="57">
        <v>1000</v>
      </c>
      <c r="BW98" s="57"/>
      <c r="BX98" s="57"/>
      <c r="BY98" s="57"/>
      <c r="BZ98" s="57"/>
      <c r="CA98" s="57"/>
      <c r="CB98" s="57"/>
      <c r="CC98" s="57"/>
      <c r="CD98" s="57"/>
      <c r="CE98" s="57"/>
      <c r="CF98" s="57"/>
      <c r="CG98" s="57"/>
      <c r="CH98" s="57"/>
      <c r="CI98" s="57"/>
      <c r="CJ98" s="57"/>
      <c r="CK98" s="57"/>
      <c r="CL98" s="58">
        <v>12000</v>
      </c>
      <c r="CM98" s="58"/>
      <c r="CN98" s="58"/>
      <c r="CO98" s="58"/>
      <c r="CP98" s="58"/>
      <c r="CQ98" s="58"/>
      <c r="CR98" s="58"/>
      <c r="CS98" s="58"/>
      <c r="CT98" s="58"/>
      <c r="CU98" s="58"/>
      <c r="CV98" s="58"/>
      <c r="CW98" s="58"/>
      <c r="CX98" s="58"/>
      <c r="CY98" s="58"/>
      <c r="CZ98" s="58"/>
      <c r="DA98" s="58"/>
    </row>
    <row r="99" spans="1:105" s="7" customFormat="1" ht="15" customHeight="1" x14ac:dyDescent="0.2">
      <c r="A99" s="59" t="s">
        <v>18</v>
      </c>
      <c r="B99" s="59"/>
      <c r="C99" s="59"/>
      <c r="D99" s="59"/>
      <c r="E99" s="59"/>
      <c r="F99" s="59"/>
      <c r="G99" s="59"/>
      <c r="H99" s="69" t="s">
        <v>113</v>
      </c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  <c r="AL99" s="69"/>
      <c r="AM99" s="69"/>
      <c r="AN99" s="69"/>
      <c r="AO99" s="69"/>
      <c r="AP99" s="57">
        <v>2</v>
      </c>
      <c r="AQ99" s="57"/>
      <c r="AR99" s="57"/>
      <c r="AS99" s="57"/>
      <c r="AT99" s="57"/>
      <c r="AU99" s="57"/>
      <c r="AV99" s="57"/>
      <c r="AW99" s="57"/>
      <c r="AX99" s="57"/>
      <c r="AY99" s="57"/>
      <c r="AZ99" s="57"/>
      <c r="BA99" s="57"/>
      <c r="BB99" s="57"/>
      <c r="BC99" s="57"/>
      <c r="BD99" s="57"/>
      <c r="BE99" s="57"/>
      <c r="BF99" s="57">
        <v>12</v>
      </c>
      <c r="BG99" s="57"/>
      <c r="BH99" s="57"/>
      <c r="BI99" s="57"/>
      <c r="BJ99" s="57"/>
      <c r="BK99" s="57"/>
      <c r="BL99" s="57"/>
      <c r="BM99" s="57"/>
      <c r="BN99" s="57"/>
      <c r="BO99" s="57"/>
      <c r="BP99" s="57"/>
      <c r="BQ99" s="57"/>
      <c r="BR99" s="57"/>
      <c r="BS99" s="57"/>
      <c r="BT99" s="57"/>
      <c r="BU99" s="57"/>
      <c r="BV99" s="57">
        <v>1100</v>
      </c>
      <c r="BW99" s="57"/>
      <c r="BX99" s="57"/>
      <c r="BY99" s="57"/>
      <c r="BZ99" s="57"/>
      <c r="CA99" s="57"/>
      <c r="CB99" s="57"/>
      <c r="CC99" s="57"/>
      <c r="CD99" s="57"/>
      <c r="CE99" s="57"/>
      <c r="CF99" s="57"/>
      <c r="CG99" s="57"/>
      <c r="CH99" s="57"/>
      <c r="CI99" s="57"/>
      <c r="CJ99" s="57"/>
      <c r="CK99" s="57"/>
      <c r="CL99" s="58">
        <f>AP99*BF99*BV99</f>
        <v>26400</v>
      </c>
      <c r="CM99" s="58"/>
      <c r="CN99" s="58"/>
      <c r="CO99" s="58"/>
      <c r="CP99" s="58"/>
      <c r="CQ99" s="58"/>
      <c r="CR99" s="58"/>
      <c r="CS99" s="58"/>
      <c r="CT99" s="58"/>
      <c r="CU99" s="58"/>
      <c r="CV99" s="58"/>
      <c r="CW99" s="58"/>
      <c r="CX99" s="58"/>
      <c r="CY99" s="58"/>
      <c r="CZ99" s="58"/>
      <c r="DA99" s="58"/>
    </row>
    <row r="100" spans="1:105" s="7" customFormat="1" ht="15" customHeight="1" x14ac:dyDescent="0.2">
      <c r="A100" s="59" t="s">
        <v>19</v>
      </c>
      <c r="B100" s="59"/>
      <c r="C100" s="59"/>
      <c r="D100" s="59"/>
      <c r="E100" s="59"/>
      <c r="F100" s="59"/>
      <c r="G100" s="59"/>
      <c r="H100" s="69" t="s">
        <v>114</v>
      </c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  <c r="AL100" s="69"/>
      <c r="AM100" s="69"/>
      <c r="AN100" s="69"/>
      <c r="AO100" s="69"/>
      <c r="AP100" s="57"/>
      <c r="AQ100" s="57"/>
      <c r="AR100" s="57"/>
      <c r="AS100" s="57"/>
      <c r="AT100" s="57"/>
      <c r="AU100" s="57"/>
      <c r="AV100" s="57"/>
      <c r="AW100" s="57"/>
      <c r="AX100" s="57"/>
      <c r="AY100" s="57"/>
      <c r="AZ100" s="57"/>
      <c r="BA100" s="57"/>
      <c r="BB100" s="57"/>
      <c r="BC100" s="57"/>
      <c r="BD100" s="57"/>
      <c r="BE100" s="57"/>
      <c r="BF100" s="57"/>
      <c r="BG100" s="57"/>
      <c r="BH100" s="57"/>
      <c r="BI100" s="57"/>
      <c r="BJ100" s="57"/>
      <c r="BK100" s="57"/>
      <c r="BL100" s="57"/>
      <c r="BM100" s="57"/>
      <c r="BN100" s="57"/>
      <c r="BO100" s="57"/>
      <c r="BP100" s="57"/>
      <c r="BQ100" s="57"/>
      <c r="BR100" s="57"/>
      <c r="BS100" s="57"/>
      <c r="BT100" s="57"/>
      <c r="BU100" s="57"/>
      <c r="BV100" s="57"/>
      <c r="BW100" s="57"/>
      <c r="BX100" s="57"/>
      <c r="BY100" s="57"/>
      <c r="BZ100" s="57"/>
      <c r="CA100" s="57"/>
      <c r="CB100" s="57"/>
      <c r="CC100" s="57"/>
      <c r="CD100" s="57"/>
      <c r="CE100" s="57"/>
      <c r="CF100" s="57"/>
      <c r="CG100" s="57"/>
      <c r="CH100" s="57"/>
      <c r="CI100" s="57"/>
      <c r="CJ100" s="57"/>
      <c r="CK100" s="57"/>
      <c r="CL100" s="58"/>
      <c r="CM100" s="58"/>
      <c r="CN100" s="58"/>
      <c r="CO100" s="58"/>
      <c r="CP100" s="58"/>
      <c r="CQ100" s="58"/>
      <c r="CR100" s="58"/>
      <c r="CS100" s="58"/>
      <c r="CT100" s="58"/>
      <c r="CU100" s="58"/>
      <c r="CV100" s="58"/>
      <c r="CW100" s="58"/>
      <c r="CX100" s="58"/>
      <c r="CY100" s="58"/>
      <c r="CZ100" s="58"/>
      <c r="DA100" s="58"/>
    </row>
    <row r="101" spans="1:105" s="7" customFormat="1" ht="15" customHeight="1" x14ac:dyDescent="0.2">
      <c r="A101" s="59" t="s">
        <v>23</v>
      </c>
      <c r="B101" s="59"/>
      <c r="C101" s="59"/>
      <c r="D101" s="59"/>
      <c r="E101" s="59"/>
      <c r="F101" s="59"/>
      <c r="G101" s="59"/>
      <c r="H101" s="69" t="s">
        <v>115</v>
      </c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69"/>
      <c r="AO101" s="69"/>
      <c r="AP101" s="57"/>
      <c r="AQ101" s="57"/>
      <c r="AR101" s="57"/>
      <c r="AS101" s="57"/>
      <c r="AT101" s="57"/>
      <c r="AU101" s="57"/>
      <c r="AV101" s="57"/>
      <c r="AW101" s="57"/>
      <c r="AX101" s="57"/>
      <c r="AY101" s="57"/>
      <c r="AZ101" s="57"/>
      <c r="BA101" s="57"/>
      <c r="BB101" s="57"/>
      <c r="BC101" s="57"/>
      <c r="BD101" s="57"/>
      <c r="BE101" s="57"/>
      <c r="BF101" s="57"/>
      <c r="BG101" s="57"/>
      <c r="BH101" s="57"/>
      <c r="BI101" s="57"/>
      <c r="BJ101" s="57"/>
      <c r="BK101" s="57"/>
      <c r="BL101" s="57"/>
      <c r="BM101" s="57"/>
      <c r="BN101" s="57"/>
      <c r="BO101" s="57"/>
      <c r="BP101" s="57"/>
      <c r="BQ101" s="57"/>
      <c r="BR101" s="57"/>
      <c r="BS101" s="57"/>
      <c r="BT101" s="57"/>
      <c r="BU101" s="57"/>
      <c r="BV101" s="57"/>
      <c r="BW101" s="57"/>
      <c r="BX101" s="57"/>
      <c r="BY101" s="57"/>
      <c r="BZ101" s="57"/>
      <c r="CA101" s="57"/>
      <c r="CB101" s="57"/>
      <c r="CC101" s="57"/>
      <c r="CD101" s="57"/>
      <c r="CE101" s="57"/>
      <c r="CF101" s="57"/>
      <c r="CG101" s="57"/>
      <c r="CH101" s="57"/>
      <c r="CI101" s="57"/>
      <c r="CJ101" s="57"/>
      <c r="CK101" s="57"/>
      <c r="CL101" s="58"/>
      <c r="CM101" s="58"/>
      <c r="CN101" s="58"/>
      <c r="CO101" s="58"/>
      <c r="CP101" s="58"/>
      <c r="CQ101" s="58"/>
      <c r="CR101" s="58"/>
      <c r="CS101" s="58"/>
      <c r="CT101" s="58"/>
      <c r="CU101" s="58"/>
      <c r="CV101" s="58"/>
      <c r="CW101" s="58"/>
      <c r="CX101" s="58"/>
      <c r="CY101" s="58"/>
      <c r="CZ101" s="58"/>
      <c r="DA101" s="58"/>
    </row>
    <row r="102" spans="1:105" s="7" customFormat="1" ht="15" customHeight="1" x14ac:dyDescent="0.2">
      <c r="A102" s="59" t="s">
        <v>116</v>
      </c>
      <c r="B102" s="59"/>
      <c r="C102" s="59"/>
      <c r="D102" s="59"/>
      <c r="E102" s="59"/>
      <c r="F102" s="59"/>
      <c r="G102" s="59"/>
      <c r="H102" s="69" t="s">
        <v>117</v>
      </c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  <c r="AP102" s="57"/>
      <c r="AQ102" s="57"/>
      <c r="AR102" s="57"/>
      <c r="AS102" s="57"/>
      <c r="AT102" s="57"/>
      <c r="AU102" s="57"/>
      <c r="AV102" s="57"/>
      <c r="AW102" s="57"/>
      <c r="AX102" s="57"/>
      <c r="AY102" s="57"/>
      <c r="AZ102" s="57"/>
      <c r="BA102" s="57"/>
      <c r="BB102" s="57"/>
      <c r="BC102" s="57"/>
      <c r="BD102" s="57"/>
      <c r="BE102" s="57"/>
      <c r="BF102" s="57"/>
      <c r="BG102" s="57"/>
      <c r="BH102" s="57"/>
      <c r="BI102" s="57"/>
      <c r="BJ102" s="57"/>
      <c r="BK102" s="57"/>
      <c r="BL102" s="57"/>
      <c r="BM102" s="57"/>
      <c r="BN102" s="57"/>
      <c r="BO102" s="57"/>
      <c r="BP102" s="57"/>
      <c r="BQ102" s="57"/>
      <c r="BR102" s="57"/>
      <c r="BS102" s="57"/>
      <c r="BT102" s="57"/>
      <c r="BU102" s="57"/>
      <c r="BV102" s="57"/>
      <c r="BW102" s="57"/>
      <c r="BX102" s="57"/>
      <c r="BY102" s="57"/>
      <c r="BZ102" s="57"/>
      <c r="CA102" s="57"/>
      <c r="CB102" s="57"/>
      <c r="CC102" s="57"/>
      <c r="CD102" s="57"/>
      <c r="CE102" s="57"/>
      <c r="CF102" s="57"/>
      <c r="CG102" s="57"/>
      <c r="CH102" s="57"/>
      <c r="CI102" s="57"/>
      <c r="CJ102" s="57"/>
      <c r="CK102" s="57"/>
      <c r="CL102" s="58"/>
      <c r="CM102" s="58"/>
      <c r="CN102" s="58"/>
      <c r="CO102" s="58"/>
      <c r="CP102" s="58"/>
      <c r="CQ102" s="58"/>
      <c r="CR102" s="58"/>
      <c r="CS102" s="58"/>
      <c r="CT102" s="58"/>
      <c r="CU102" s="58"/>
      <c r="CV102" s="58"/>
      <c r="CW102" s="58"/>
      <c r="CX102" s="58"/>
      <c r="CY102" s="58"/>
      <c r="CZ102" s="58"/>
      <c r="DA102" s="58"/>
    </row>
    <row r="103" spans="1:105" s="7" customFormat="1" ht="15" customHeight="1" x14ac:dyDescent="0.2">
      <c r="A103" s="59"/>
      <c r="B103" s="59"/>
      <c r="C103" s="59"/>
      <c r="D103" s="59"/>
      <c r="E103" s="59"/>
      <c r="F103" s="59"/>
      <c r="G103" s="59"/>
      <c r="H103" s="114" t="s">
        <v>74</v>
      </c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115"/>
      <c r="X103" s="115"/>
      <c r="Y103" s="115"/>
      <c r="Z103" s="115"/>
      <c r="AA103" s="115"/>
      <c r="AB103" s="115"/>
      <c r="AC103" s="115"/>
      <c r="AD103" s="115"/>
      <c r="AE103" s="115"/>
      <c r="AF103" s="115"/>
      <c r="AG103" s="115"/>
      <c r="AH103" s="115"/>
      <c r="AI103" s="115"/>
      <c r="AJ103" s="115"/>
      <c r="AK103" s="115"/>
      <c r="AL103" s="115"/>
      <c r="AM103" s="115"/>
      <c r="AN103" s="115"/>
      <c r="AO103" s="116"/>
      <c r="AP103" s="57" t="s">
        <v>16</v>
      </c>
      <c r="AQ103" s="57"/>
      <c r="AR103" s="57"/>
      <c r="AS103" s="57"/>
      <c r="AT103" s="57"/>
      <c r="AU103" s="57"/>
      <c r="AV103" s="57"/>
      <c r="AW103" s="57"/>
      <c r="AX103" s="57"/>
      <c r="AY103" s="57"/>
      <c r="AZ103" s="57"/>
      <c r="BA103" s="57"/>
      <c r="BB103" s="57"/>
      <c r="BC103" s="57"/>
      <c r="BD103" s="57"/>
      <c r="BE103" s="57"/>
      <c r="BF103" s="57" t="s">
        <v>16</v>
      </c>
      <c r="BG103" s="57"/>
      <c r="BH103" s="57"/>
      <c r="BI103" s="57"/>
      <c r="BJ103" s="57"/>
      <c r="BK103" s="57"/>
      <c r="BL103" s="57"/>
      <c r="BM103" s="57"/>
      <c r="BN103" s="57"/>
      <c r="BO103" s="57"/>
      <c r="BP103" s="57"/>
      <c r="BQ103" s="57"/>
      <c r="BR103" s="57"/>
      <c r="BS103" s="57"/>
      <c r="BT103" s="57"/>
      <c r="BU103" s="57"/>
      <c r="BV103" s="57" t="s">
        <v>16</v>
      </c>
      <c r="BW103" s="57"/>
      <c r="BX103" s="57"/>
      <c r="BY103" s="57"/>
      <c r="BZ103" s="57"/>
      <c r="CA103" s="57"/>
      <c r="CB103" s="57"/>
      <c r="CC103" s="57"/>
      <c r="CD103" s="57"/>
      <c r="CE103" s="57"/>
      <c r="CF103" s="57"/>
      <c r="CG103" s="57"/>
      <c r="CH103" s="57"/>
      <c r="CI103" s="57"/>
      <c r="CJ103" s="57"/>
      <c r="CK103" s="57"/>
      <c r="CL103" s="58">
        <f>CL99+CL98</f>
        <v>38400</v>
      </c>
      <c r="CM103" s="58"/>
      <c r="CN103" s="58"/>
      <c r="CO103" s="58"/>
      <c r="CP103" s="58"/>
      <c r="CQ103" s="58"/>
      <c r="CR103" s="58"/>
      <c r="CS103" s="58"/>
      <c r="CT103" s="58"/>
      <c r="CU103" s="58"/>
      <c r="CV103" s="58"/>
      <c r="CW103" s="58"/>
      <c r="CX103" s="58"/>
      <c r="CY103" s="58"/>
      <c r="CZ103" s="58"/>
      <c r="DA103" s="58"/>
    </row>
    <row r="104" spans="1:105" s="2" customFormat="1" ht="10.5" customHeight="1" x14ac:dyDescent="0.25"/>
    <row r="105" spans="1:105" s="4" customFormat="1" ht="14.25" x14ac:dyDescent="0.2">
      <c r="A105" s="53" t="s">
        <v>75</v>
      </c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  <c r="AK105" s="53"/>
      <c r="AL105" s="53"/>
      <c r="AM105" s="53"/>
      <c r="AN105" s="53"/>
      <c r="AO105" s="53"/>
      <c r="AP105" s="53"/>
      <c r="AQ105" s="53"/>
      <c r="AR105" s="53"/>
      <c r="AS105" s="53"/>
      <c r="AT105" s="53"/>
      <c r="AU105" s="53"/>
      <c r="AV105" s="53"/>
      <c r="AW105" s="53"/>
      <c r="AX105" s="53"/>
      <c r="AY105" s="53"/>
      <c r="AZ105" s="53"/>
      <c r="BA105" s="53"/>
      <c r="BB105" s="53"/>
      <c r="BC105" s="53"/>
      <c r="BD105" s="53"/>
      <c r="BE105" s="53"/>
      <c r="BF105" s="53"/>
      <c r="BG105" s="53"/>
      <c r="BH105" s="53"/>
      <c r="BI105" s="53"/>
      <c r="BJ105" s="53"/>
      <c r="BK105" s="53"/>
      <c r="BL105" s="53"/>
      <c r="BM105" s="53"/>
      <c r="BN105" s="53"/>
      <c r="BO105" s="53"/>
      <c r="BP105" s="53"/>
      <c r="BQ105" s="53"/>
      <c r="BR105" s="53"/>
      <c r="BS105" s="53"/>
      <c r="BT105" s="53"/>
      <c r="BU105" s="53"/>
      <c r="BV105" s="53"/>
      <c r="BW105" s="53"/>
      <c r="BX105" s="53"/>
      <c r="BY105" s="53"/>
      <c r="BZ105" s="53"/>
      <c r="CA105" s="53"/>
      <c r="CB105" s="53"/>
      <c r="CC105" s="53"/>
      <c r="CD105" s="53"/>
      <c r="CE105" s="53"/>
      <c r="CF105" s="53"/>
      <c r="CG105" s="53"/>
      <c r="CH105" s="53"/>
      <c r="CI105" s="53"/>
      <c r="CJ105" s="53"/>
      <c r="CK105" s="53"/>
      <c r="CL105" s="53"/>
      <c r="CM105" s="53"/>
      <c r="CN105" s="53"/>
      <c r="CO105" s="53"/>
      <c r="CP105" s="53"/>
      <c r="CQ105" s="53"/>
      <c r="CR105" s="53"/>
      <c r="CS105" s="53"/>
      <c r="CT105" s="53"/>
      <c r="CU105" s="53"/>
      <c r="CV105" s="53"/>
      <c r="CW105" s="53"/>
      <c r="CX105" s="53"/>
      <c r="CY105" s="53"/>
      <c r="CZ105" s="53"/>
      <c r="DA105" s="53"/>
    </row>
    <row r="106" spans="1:105" s="2" customFormat="1" ht="10.5" customHeight="1" x14ac:dyDescent="0.25"/>
    <row r="107" spans="1:105" s="5" customFormat="1" ht="45" customHeight="1" x14ac:dyDescent="0.2">
      <c r="A107" s="54" t="s">
        <v>4</v>
      </c>
      <c r="B107" s="55"/>
      <c r="C107" s="55"/>
      <c r="D107" s="55"/>
      <c r="E107" s="55"/>
      <c r="F107" s="55"/>
      <c r="G107" s="56"/>
      <c r="H107" s="54" t="s">
        <v>63</v>
      </c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  <c r="AE107" s="55"/>
      <c r="AF107" s="55"/>
      <c r="AG107" s="55"/>
      <c r="AH107" s="55"/>
      <c r="AI107" s="55"/>
      <c r="AJ107" s="55"/>
      <c r="AK107" s="55"/>
      <c r="AL107" s="55"/>
      <c r="AM107" s="55"/>
      <c r="AN107" s="55"/>
      <c r="AO107" s="55"/>
      <c r="AP107" s="55"/>
      <c r="AQ107" s="55"/>
      <c r="AR107" s="55"/>
      <c r="AS107" s="55"/>
      <c r="AT107" s="55"/>
      <c r="AU107" s="55"/>
      <c r="AV107" s="55"/>
      <c r="AW107" s="55"/>
      <c r="AX107" s="55"/>
      <c r="AY107" s="55"/>
      <c r="AZ107" s="55"/>
      <c r="BA107" s="55"/>
      <c r="BB107" s="55"/>
      <c r="BC107" s="56"/>
      <c r="BD107" s="54" t="s">
        <v>76</v>
      </c>
      <c r="BE107" s="55"/>
      <c r="BF107" s="55"/>
      <c r="BG107" s="55"/>
      <c r="BH107" s="55"/>
      <c r="BI107" s="55"/>
      <c r="BJ107" s="55"/>
      <c r="BK107" s="55"/>
      <c r="BL107" s="55"/>
      <c r="BM107" s="55"/>
      <c r="BN107" s="55"/>
      <c r="BO107" s="55"/>
      <c r="BP107" s="55"/>
      <c r="BQ107" s="55"/>
      <c r="BR107" s="55"/>
      <c r="BS107" s="56"/>
      <c r="BT107" s="54" t="s">
        <v>77</v>
      </c>
      <c r="BU107" s="55"/>
      <c r="BV107" s="55"/>
      <c r="BW107" s="55"/>
      <c r="BX107" s="55"/>
      <c r="BY107" s="55"/>
      <c r="BZ107" s="55"/>
      <c r="CA107" s="55"/>
      <c r="CB107" s="55"/>
      <c r="CC107" s="55"/>
      <c r="CD107" s="55"/>
      <c r="CE107" s="55"/>
      <c r="CF107" s="55"/>
      <c r="CG107" s="55"/>
      <c r="CH107" s="55"/>
      <c r="CI107" s="56"/>
      <c r="CJ107" s="54" t="s">
        <v>78</v>
      </c>
      <c r="CK107" s="55"/>
      <c r="CL107" s="55"/>
      <c r="CM107" s="55"/>
      <c r="CN107" s="55"/>
      <c r="CO107" s="55"/>
      <c r="CP107" s="55"/>
      <c r="CQ107" s="55"/>
      <c r="CR107" s="55"/>
      <c r="CS107" s="55"/>
      <c r="CT107" s="55"/>
      <c r="CU107" s="55"/>
      <c r="CV107" s="55"/>
      <c r="CW107" s="55"/>
      <c r="CX107" s="55"/>
      <c r="CY107" s="55"/>
      <c r="CZ107" s="55"/>
      <c r="DA107" s="56"/>
    </row>
    <row r="108" spans="1:105" s="6" customFormat="1" x14ac:dyDescent="0.2">
      <c r="A108" s="65">
        <v>1</v>
      </c>
      <c r="B108" s="65"/>
      <c r="C108" s="65"/>
      <c r="D108" s="65"/>
      <c r="E108" s="65"/>
      <c r="F108" s="65"/>
      <c r="G108" s="65"/>
      <c r="H108" s="65">
        <v>2</v>
      </c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  <c r="AE108" s="65"/>
      <c r="AF108" s="65"/>
      <c r="AG108" s="65"/>
      <c r="AH108" s="65"/>
      <c r="AI108" s="65"/>
      <c r="AJ108" s="65"/>
      <c r="AK108" s="65"/>
      <c r="AL108" s="65"/>
      <c r="AM108" s="65"/>
      <c r="AN108" s="65"/>
      <c r="AO108" s="65"/>
      <c r="AP108" s="65"/>
      <c r="AQ108" s="65"/>
      <c r="AR108" s="65"/>
      <c r="AS108" s="65"/>
      <c r="AT108" s="65"/>
      <c r="AU108" s="65"/>
      <c r="AV108" s="65"/>
      <c r="AW108" s="65"/>
      <c r="AX108" s="65"/>
      <c r="AY108" s="65"/>
      <c r="AZ108" s="65"/>
      <c r="BA108" s="65"/>
      <c r="BB108" s="65"/>
      <c r="BC108" s="65"/>
      <c r="BD108" s="65">
        <v>3</v>
      </c>
      <c r="BE108" s="65"/>
      <c r="BF108" s="65"/>
      <c r="BG108" s="65"/>
      <c r="BH108" s="65"/>
      <c r="BI108" s="65"/>
      <c r="BJ108" s="65"/>
      <c r="BK108" s="65"/>
      <c r="BL108" s="65"/>
      <c r="BM108" s="65"/>
      <c r="BN108" s="65"/>
      <c r="BO108" s="65"/>
      <c r="BP108" s="65"/>
      <c r="BQ108" s="65"/>
      <c r="BR108" s="65"/>
      <c r="BS108" s="65"/>
      <c r="BT108" s="65">
        <v>4</v>
      </c>
      <c r="BU108" s="65"/>
      <c r="BV108" s="65"/>
      <c r="BW108" s="65"/>
      <c r="BX108" s="65"/>
      <c r="BY108" s="65"/>
      <c r="BZ108" s="65"/>
      <c r="CA108" s="65"/>
      <c r="CB108" s="65"/>
      <c r="CC108" s="65"/>
      <c r="CD108" s="65"/>
      <c r="CE108" s="65"/>
      <c r="CF108" s="65"/>
      <c r="CG108" s="65"/>
      <c r="CH108" s="65"/>
      <c r="CI108" s="65"/>
      <c r="CJ108" s="65">
        <v>5</v>
      </c>
      <c r="CK108" s="65"/>
      <c r="CL108" s="65"/>
      <c r="CM108" s="65"/>
      <c r="CN108" s="65"/>
      <c r="CO108" s="65"/>
      <c r="CP108" s="65"/>
      <c r="CQ108" s="65"/>
      <c r="CR108" s="65"/>
      <c r="CS108" s="65"/>
      <c r="CT108" s="65"/>
      <c r="CU108" s="65"/>
      <c r="CV108" s="65"/>
      <c r="CW108" s="65"/>
      <c r="CX108" s="65"/>
      <c r="CY108" s="65"/>
      <c r="CZ108" s="65"/>
      <c r="DA108" s="65"/>
    </row>
    <row r="109" spans="1:105" s="7" customFormat="1" ht="15" customHeight="1" x14ac:dyDescent="0.2">
      <c r="A109" s="59"/>
      <c r="B109" s="59"/>
      <c r="C109" s="59"/>
      <c r="D109" s="59"/>
      <c r="E109" s="59"/>
      <c r="F109" s="59"/>
      <c r="G109" s="5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  <c r="AE109" s="69"/>
      <c r="AF109" s="69"/>
      <c r="AG109" s="69"/>
      <c r="AH109" s="69"/>
      <c r="AI109" s="69"/>
      <c r="AJ109" s="69"/>
      <c r="AK109" s="69"/>
      <c r="AL109" s="69"/>
      <c r="AM109" s="69"/>
      <c r="AN109" s="69"/>
      <c r="AO109" s="69"/>
      <c r="AP109" s="69"/>
      <c r="AQ109" s="69"/>
      <c r="AR109" s="69"/>
      <c r="AS109" s="69"/>
      <c r="AT109" s="69"/>
      <c r="AU109" s="69"/>
      <c r="AV109" s="69"/>
      <c r="AW109" s="69"/>
      <c r="AX109" s="69"/>
      <c r="AY109" s="69"/>
      <c r="AZ109" s="69"/>
      <c r="BA109" s="69"/>
      <c r="BB109" s="69"/>
      <c r="BC109" s="69"/>
      <c r="BD109" s="57"/>
      <c r="BE109" s="57"/>
      <c r="BF109" s="57"/>
      <c r="BG109" s="57"/>
      <c r="BH109" s="57"/>
      <c r="BI109" s="57"/>
      <c r="BJ109" s="57"/>
      <c r="BK109" s="57"/>
      <c r="BL109" s="57"/>
      <c r="BM109" s="57"/>
      <c r="BN109" s="57"/>
      <c r="BO109" s="57"/>
      <c r="BP109" s="57"/>
      <c r="BQ109" s="57"/>
      <c r="BR109" s="57"/>
      <c r="BS109" s="57"/>
      <c r="BT109" s="57"/>
      <c r="BU109" s="57"/>
      <c r="BV109" s="57"/>
      <c r="BW109" s="57"/>
      <c r="BX109" s="57"/>
      <c r="BY109" s="57"/>
      <c r="BZ109" s="57"/>
      <c r="CA109" s="57"/>
      <c r="CB109" s="57"/>
      <c r="CC109" s="57"/>
      <c r="CD109" s="57"/>
      <c r="CE109" s="57"/>
      <c r="CF109" s="57"/>
      <c r="CG109" s="57"/>
      <c r="CH109" s="57"/>
      <c r="CI109" s="57"/>
      <c r="CJ109" s="57"/>
      <c r="CK109" s="57"/>
      <c r="CL109" s="57"/>
      <c r="CM109" s="57"/>
      <c r="CN109" s="57"/>
      <c r="CO109" s="57"/>
      <c r="CP109" s="57"/>
      <c r="CQ109" s="57"/>
      <c r="CR109" s="57"/>
      <c r="CS109" s="57"/>
      <c r="CT109" s="57"/>
      <c r="CU109" s="57"/>
      <c r="CV109" s="57"/>
      <c r="CW109" s="57"/>
      <c r="CX109" s="57"/>
      <c r="CY109" s="57"/>
      <c r="CZ109" s="57"/>
      <c r="DA109" s="57"/>
    </row>
    <row r="110" spans="1:105" s="7" customFormat="1" ht="15" customHeight="1" x14ac:dyDescent="0.2">
      <c r="A110" s="59"/>
      <c r="B110" s="59"/>
      <c r="C110" s="59"/>
      <c r="D110" s="59"/>
      <c r="E110" s="59"/>
      <c r="F110" s="59"/>
      <c r="G110" s="5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  <c r="AE110" s="69"/>
      <c r="AF110" s="69"/>
      <c r="AG110" s="69"/>
      <c r="AH110" s="69"/>
      <c r="AI110" s="69"/>
      <c r="AJ110" s="69"/>
      <c r="AK110" s="69"/>
      <c r="AL110" s="69"/>
      <c r="AM110" s="69"/>
      <c r="AN110" s="69"/>
      <c r="AO110" s="69"/>
      <c r="AP110" s="69"/>
      <c r="AQ110" s="69"/>
      <c r="AR110" s="69"/>
      <c r="AS110" s="69"/>
      <c r="AT110" s="69"/>
      <c r="AU110" s="69"/>
      <c r="AV110" s="69"/>
      <c r="AW110" s="69"/>
      <c r="AX110" s="69"/>
      <c r="AY110" s="69"/>
      <c r="AZ110" s="69"/>
      <c r="BA110" s="69"/>
      <c r="BB110" s="69"/>
      <c r="BC110" s="69"/>
      <c r="BD110" s="57"/>
      <c r="BE110" s="57"/>
      <c r="BF110" s="57"/>
      <c r="BG110" s="57"/>
      <c r="BH110" s="57"/>
      <c r="BI110" s="57"/>
      <c r="BJ110" s="57"/>
      <c r="BK110" s="57"/>
      <c r="BL110" s="57"/>
      <c r="BM110" s="57"/>
      <c r="BN110" s="57"/>
      <c r="BO110" s="57"/>
      <c r="BP110" s="57"/>
      <c r="BQ110" s="57"/>
      <c r="BR110" s="57"/>
      <c r="BS110" s="57"/>
      <c r="BT110" s="57"/>
      <c r="BU110" s="57"/>
      <c r="BV110" s="57"/>
      <c r="BW110" s="57"/>
      <c r="BX110" s="57"/>
      <c r="BY110" s="57"/>
      <c r="BZ110" s="57"/>
      <c r="CA110" s="57"/>
      <c r="CB110" s="57"/>
      <c r="CC110" s="57"/>
      <c r="CD110" s="57"/>
      <c r="CE110" s="57"/>
      <c r="CF110" s="57"/>
      <c r="CG110" s="57"/>
      <c r="CH110" s="57"/>
      <c r="CI110" s="57"/>
      <c r="CJ110" s="57"/>
      <c r="CK110" s="57"/>
      <c r="CL110" s="57"/>
      <c r="CM110" s="57"/>
      <c r="CN110" s="57"/>
      <c r="CO110" s="57"/>
      <c r="CP110" s="57"/>
      <c r="CQ110" s="57"/>
      <c r="CR110" s="57"/>
      <c r="CS110" s="57"/>
      <c r="CT110" s="57"/>
      <c r="CU110" s="57"/>
      <c r="CV110" s="57"/>
      <c r="CW110" s="57"/>
      <c r="CX110" s="57"/>
      <c r="CY110" s="57"/>
      <c r="CZ110" s="57"/>
      <c r="DA110" s="57"/>
    </row>
    <row r="111" spans="1:105" s="7" customFormat="1" ht="15" customHeight="1" x14ac:dyDescent="0.2">
      <c r="A111" s="59"/>
      <c r="B111" s="59"/>
      <c r="C111" s="59"/>
      <c r="D111" s="59"/>
      <c r="E111" s="59"/>
      <c r="F111" s="59"/>
      <c r="G111" s="59"/>
      <c r="H111" s="71" t="s">
        <v>15</v>
      </c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  <c r="AI111" s="71"/>
      <c r="AJ111" s="71"/>
      <c r="AK111" s="71"/>
      <c r="AL111" s="71"/>
      <c r="AM111" s="71"/>
      <c r="AN111" s="71"/>
      <c r="AO111" s="71"/>
      <c r="AP111" s="71"/>
      <c r="AQ111" s="71"/>
      <c r="AR111" s="71"/>
      <c r="AS111" s="71"/>
      <c r="AT111" s="71"/>
      <c r="AU111" s="71"/>
      <c r="AV111" s="71"/>
      <c r="AW111" s="71"/>
      <c r="AX111" s="71"/>
      <c r="AY111" s="71"/>
      <c r="AZ111" s="71"/>
      <c r="BA111" s="71"/>
      <c r="BB111" s="71"/>
      <c r="BC111" s="72"/>
      <c r="BD111" s="57"/>
      <c r="BE111" s="57"/>
      <c r="BF111" s="57"/>
      <c r="BG111" s="57"/>
      <c r="BH111" s="57"/>
      <c r="BI111" s="57"/>
      <c r="BJ111" s="57"/>
      <c r="BK111" s="57"/>
      <c r="BL111" s="57"/>
      <c r="BM111" s="57"/>
      <c r="BN111" s="57"/>
      <c r="BO111" s="57"/>
      <c r="BP111" s="57"/>
      <c r="BQ111" s="57"/>
      <c r="BR111" s="57"/>
      <c r="BS111" s="57"/>
      <c r="BT111" s="57"/>
      <c r="BU111" s="57"/>
      <c r="BV111" s="57"/>
      <c r="BW111" s="57"/>
      <c r="BX111" s="57"/>
      <c r="BY111" s="57"/>
      <c r="BZ111" s="57"/>
      <c r="CA111" s="57"/>
      <c r="CB111" s="57"/>
      <c r="CC111" s="57"/>
      <c r="CD111" s="57"/>
      <c r="CE111" s="57"/>
      <c r="CF111" s="57"/>
      <c r="CG111" s="57"/>
      <c r="CH111" s="57"/>
      <c r="CI111" s="57"/>
      <c r="CJ111" s="57"/>
      <c r="CK111" s="57"/>
      <c r="CL111" s="57"/>
      <c r="CM111" s="57"/>
      <c r="CN111" s="57"/>
      <c r="CO111" s="57"/>
      <c r="CP111" s="57"/>
      <c r="CQ111" s="57"/>
      <c r="CR111" s="57"/>
      <c r="CS111" s="57"/>
      <c r="CT111" s="57"/>
      <c r="CU111" s="57"/>
      <c r="CV111" s="57"/>
      <c r="CW111" s="57"/>
      <c r="CX111" s="57"/>
      <c r="CY111" s="57"/>
      <c r="CZ111" s="57"/>
      <c r="DA111" s="57"/>
    </row>
    <row r="112" spans="1:105" s="2" customFormat="1" ht="10.5" customHeight="1" x14ac:dyDescent="0.25"/>
    <row r="113" spans="1:105" s="4" customFormat="1" ht="14.25" x14ac:dyDescent="0.2">
      <c r="A113" s="53" t="s">
        <v>79</v>
      </c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53"/>
      <c r="AG113" s="53"/>
      <c r="AH113" s="53"/>
      <c r="AI113" s="53"/>
      <c r="AJ113" s="53"/>
      <c r="AK113" s="53"/>
      <c r="AL113" s="53"/>
      <c r="AM113" s="53"/>
      <c r="AN113" s="53"/>
      <c r="AO113" s="53"/>
      <c r="AP113" s="53"/>
      <c r="AQ113" s="53"/>
      <c r="AR113" s="53"/>
      <c r="AS113" s="53"/>
      <c r="AT113" s="53"/>
      <c r="AU113" s="53"/>
      <c r="AV113" s="53"/>
      <c r="AW113" s="53"/>
      <c r="AX113" s="53"/>
      <c r="AY113" s="53"/>
      <c r="AZ113" s="53"/>
      <c r="BA113" s="53"/>
      <c r="BB113" s="53"/>
      <c r="BC113" s="53"/>
      <c r="BD113" s="53"/>
      <c r="BE113" s="53"/>
      <c r="BF113" s="53"/>
      <c r="BG113" s="53"/>
      <c r="BH113" s="53"/>
      <c r="BI113" s="53"/>
      <c r="BJ113" s="53"/>
      <c r="BK113" s="53"/>
      <c r="BL113" s="53"/>
      <c r="BM113" s="53"/>
      <c r="BN113" s="53"/>
      <c r="BO113" s="53"/>
      <c r="BP113" s="53"/>
      <c r="BQ113" s="53"/>
      <c r="BR113" s="53"/>
      <c r="BS113" s="53"/>
      <c r="BT113" s="53"/>
      <c r="BU113" s="53"/>
      <c r="BV113" s="53"/>
      <c r="BW113" s="53"/>
      <c r="BX113" s="53"/>
      <c r="BY113" s="53"/>
      <c r="BZ113" s="53"/>
      <c r="CA113" s="53"/>
      <c r="CB113" s="53"/>
      <c r="CC113" s="53"/>
      <c r="CD113" s="53"/>
      <c r="CE113" s="53"/>
      <c r="CF113" s="53"/>
      <c r="CG113" s="53"/>
      <c r="CH113" s="53"/>
      <c r="CI113" s="53"/>
      <c r="CJ113" s="53"/>
      <c r="CK113" s="53"/>
      <c r="CL113" s="53"/>
      <c r="CM113" s="53"/>
      <c r="CN113" s="53"/>
      <c r="CO113" s="53"/>
      <c r="CP113" s="53"/>
      <c r="CQ113" s="53"/>
      <c r="CR113" s="53"/>
      <c r="CS113" s="53"/>
      <c r="CT113" s="53"/>
      <c r="CU113" s="53"/>
      <c r="CV113" s="53"/>
      <c r="CW113" s="53"/>
      <c r="CX113" s="53"/>
      <c r="CY113" s="53"/>
      <c r="CZ113" s="53"/>
      <c r="DA113" s="53"/>
    </row>
    <row r="114" spans="1:105" s="2" customFormat="1" ht="10.5" customHeight="1" x14ac:dyDescent="0.25"/>
    <row r="115" spans="1:105" s="5" customFormat="1" ht="45" customHeight="1" x14ac:dyDescent="0.2">
      <c r="A115" s="81" t="s">
        <v>4</v>
      </c>
      <c r="B115" s="82"/>
      <c r="C115" s="82"/>
      <c r="D115" s="82"/>
      <c r="E115" s="82"/>
      <c r="F115" s="82"/>
      <c r="G115" s="83"/>
      <c r="H115" s="81" t="s">
        <v>58</v>
      </c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82"/>
      <c r="AN115" s="82"/>
      <c r="AO115" s="83"/>
      <c r="AP115" s="81" t="s">
        <v>80</v>
      </c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82"/>
      <c r="BE115" s="83"/>
      <c r="BF115" s="81" t="s">
        <v>81</v>
      </c>
      <c r="BG115" s="82"/>
      <c r="BH115" s="82"/>
      <c r="BI115" s="82"/>
      <c r="BJ115" s="82"/>
      <c r="BK115" s="82"/>
      <c r="BL115" s="82"/>
      <c r="BM115" s="82"/>
      <c r="BN115" s="82"/>
      <c r="BO115" s="82"/>
      <c r="BP115" s="82"/>
      <c r="BQ115" s="82"/>
      <c r="BR115" s="82"/>
      <c r="BS115" s="82"/>
      <c r="BT115" s="82"/>
      <c r="BU115" s="83"/>
      <c r="BV115" s="81" t="s">
        <v>82</v>
      </c>
      <c r="BW115" s="82"/>
      <c r="BX115" s="82"/>
      <c r="BY115" s="82"/>
      <c r="BZ115" s="82"/>
      <c r="CA115" s="82"/>
      <c r="CB115" s="82"/>
      <c r="CC115" s="82"/>
      <c r="CD115" s="82"/>
      <c r="CE115" s="82"/>
      <c r="CF115" s="82"/>
      <c r="CG115" s="82"/>
      <c r="CH115" s="82"/>
      <c r="CI115" s="82"/>
      <c r="CJ115" s="82"/>
      <c r="CK115" s="83"/>
      <c r="CL115" s="81" t="s">
        <v>83</v>
      </c>
      <c r="CM115" s="82"/>
      <c r="CN115" s="82"/>
      <c r="CO115" s="82"/>
      <c r="CP115" s="82"/>
      <c r="CQ115" s="82"/>
      <c r="CR115" s="82"/>
      <c r="CS115" s="82"/>
      <c r="CT115" s="82"/>
      <c r="CU115" s="82"/>
      <c r="CV115" s="82"/>
      <c r="CW115" s="82"/>
      <c r="CX115" s="82"/>
      <c r="CY115" s="82"/>
      <c r="CZ115" s="82"/>
      <c r="DA115" s="83"/>
    </row>
    <row r="116" spans="1:105" s="6" customFormat="1" x14ac:dyDescent="0.2">
      <c r="A116" s="65">
        <v>1</v>
      </c>
      <c r="B116" s="65"/>
      <c r="C116" s="65"/>
      <c r="D116" s="65"/>
      <c r="E116" s="65"/>
      <c r="F116" s="65"/>
      <c r="G116" s="65"/>
      <c r="H116" s="65">
        <v>2</v>
      </c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  <c r="AE116" s="65"/>
      <c r="AF116" s="65"/>
      <c r="AG116" s="65"/>
      <c r="AH116" s="65"/>
      <c r="AI116" s="65"/>
      <c r="AJ116" s="65"/>
      <c r="AK116" s="65"/>
      <c r="AL116" s="65"/>
      <c r="AM116" s="65"/>
      <c r="AN116" s="65"/>
      <c r="AO116" s="65"/>
      <c r="AP116" s="65">
        <v>4</v>
      </c>
      <c r="AQ116" s="65"/>
      <c r="AR116" s="65"/>
      <c r="AS116" s="65"/>
      <c r="AT116" s="65"/>
      <c r="AU116" s="65"/>
      <c r="AV116" s="65"/>
      <c r="AW116" s="65"/>
      <c r="AX116" s="65"/>
      <c r="AY116" s="65"/>
      <c r="AZ116" s="65"/>
      <c r="BA116" s="65"/>
      <c r="BB116" s="65"/>
      <c r="BC116" s="65"/>
      <c r="BD116" s="65"/>
      <c r="BE116" s="65"/>
      <c r="BF116" s="65">
        <v>5</v>
      </c>
      <c r="BG116" s="65"/>
      <c r="BH116" s="65"/>
      <c r="BI116" s="65"/>
      <c r="BJ116" s="65"/>
      <c r="BK116" s="65"/>
      <c r="BL116" s="65"/>
      <c r="BM116" s="65"/>
      <c r="BN116" s="65"/>
      <c r="BO116" s="65"/>
      <c r="BP116" s="65"/>
      <c r="BQ116" s="65"/>
      <c r="BR116" s="65"/>
      <c r="BS116" s="65"/>
      <c r="BT116" s="65"/>
      <c r="BU116" s="65"/>
      <c r="BV116" s="65">
        <v>6</v>
      </c>
      <c r="BW116" s="65"/>
      <c r="BX116" s="65"/>
      <c r="BY116" s="65"/>
      <c r="BZ116" s="65"/>
      <c r="CA116" s="65"/>
      <c r="CB116" s="65"/>
      <c r="CC116" s="65"/>
      <c r="CD116" s="65"/>
      <c r="CE116" s="65"/>
      <c r="CF116" s="65"/>
      <c r="CG116" s="65"/>
      <c r="CH116" s="65"/>
      <c r="CI116" s="65"/>
      <c r="CJ116" s="65"/>
      <c r="CK116" s="65"/>
      <c r="CL116" s="65">
        <v>6</v>
      </c>
      <c r="CM116" s="65"/>
      <c r="CN116" s="65"/>
      <c r="CO116" s="65"/>
      <c r="CP116" s="65"/>
      <c r="CQ116" s="65"/>
      <c r="CR116" s="65"/>
      <c r="CS116" s="65"/>
      <c r="CT116" s="65"/>
      <c r="CU116" s="65"/>
      <c r="CV116" s="65"/>
      <c r="CW116" s="65"/>
      <c r="CX116" s="65"/>
      <c r="CY116" s="65"/>
      <c r="CZ116" s="65"/>
      <c r="DA116" s="65"/>
    </row>
    <row r="117" spans="1:105" s="7" customFormat="1" ht="13.5" customHeight="1" x14ac:dyDescent="0.2">
      <c r="A117" s="59" t="s">
        <v>17</v>
      </c>
      <c r="B117" s="59"/>
      <c r="C117" s="59"/>
      <c r="D117" s="59"/>
      <c r="E117" s="59"/>
      <c r="F117" s="59"/>
      <c r="G117" s="59"/>
      <c r="H117" s="69" t="s">
        <v>118</v>
      </c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  <c r="AE117" s="69"/>
      <c r="AF117" s="69"/>
      <c r="AG117" s="69"/>
      <c r="AH117" s="69"/>
      <c r="AI117" s="69"/>
      <c r="AJ117" s="69"/>
      <c r="AK117" s="69"/>
      <c r="AL117" s="69"/>
      <c r="AM117" s="69"/>
      <c r="AN117" s="69"/>
      <c r="AO117" s="69"/>
      <c r="AP117" s="118">
        <v>60000</v>
      </c>
      <c r="AQ117" s="118"/>
      <c r="AR117" s="118"/>
      <c r="AS117" s="118"/>
      <c r="AT117" s="118"/>
      <c r="AU117" s="118"/>
      <c r="AV117" s="118"/>
      <c r="AW117" s="118"/>
      <c r="AX117" s="118"/>
      <c r="AY117" s="118"/>
      <c r="AZ117" s="118"/>
      <c r="BA117" s="118"/>
      <c r="BB117" s="118"/>
      <c r="BC117" s="118"/>
      <c r="BD117" s="118"/>
      <c r="BE117" s="118"/>
      <c r="BF117" s="118">
        <v>10.63</v>
      </c>
      <c r="BG117" s="118"/>
      <c r="BH117" s="118"/>
      <c r="BI117" s="118"/>
      <c r="BJ117" s="118"/>
      <c r="BK117" s="118"/>
      <c r="BL117" s="118"/>
      <c r="BM117" s="118"/>
      <c r="BN117" s="118"/>
      <c r="BO117" s="118"/>
      <c r="BP117" s="118"/>
      <c r="BQ117" s="118"/>
      <c r="BR117" s="118"/>
      <c r="BS117" s="118"/>
      <c r="BT117" s="118"/>
      <c r="BU117" s="118"/>
      <c r="BV117" s="57"/>
      <c r="BW117" s="57"/>
      <c r="BX117" s="57"/>
      <c r="BY117" s="57"/>
      <c r="BZ117" s="57"/>
      <c r="CA117" s="57"/>
      <c r="CB117" s="57"/>
      <c r="CC117" s="57"/>
      <c r="CD117" s="57"/>
      <c r="CE117" s="57"/>
      <c r="CF117" s="57"/>
      <c r="CG117" s="57"/>
      <c r="CH117" s="57"/>
      <c r="CI117" s="57"/>
      <c r="CJ117" s="57"/>
      <c r="CK117" s="57"/>
      <c r="CL117" s="58">
        <v>637800</v>
      </c>
      <c r="CM117" s="58"/>
      <c r="CN117" s="58"/>
      <c r="CO117" s="58"/>
      <c r="CP117" s="58"/>
      <c r="CQ117" s="58"/>
      <c r="CR117" s="58"/>
      <c r="CS117" s="58"/>
      <c r="CT117" s="58"/>
      <c r="CU117" s="58"/>
      <c r="CV117" s="58"/>
      <c r="CW117" s="58"/>
      <c r="CX117" s="58"/>
      <c r="CY117" s="58"/>
      <c r="CZ117" s="58"/>
      <c r="DA117" s="58"/>
    </row>
    <row r="118" spans="1:105" s="7" customFormat="1" ht="13.5" customHeight="1" x14ac:dyDescent="0.2">
      <c r="A118" s="59" t="s">
        <v>18</v>
      </c>
      <c r="B118" s="59"/>
      <c r="C118" s="59"/>
      <c r="D118" s="59"/>
      <c r="E118" s="59"/>
      <c r="F118" s="59"/>
      <c r="G118" s="59"/>
      <c r="H118" s="69" t="s">
        <v>119</v>
      </c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69"/>
      <c r="AH118" s="69"/>
      <c r="AI118" s="69"/>
      <c r="AJ118" s="69"/>
      <c r="AK118" s="69"/>
      <c r="AL118" s="69"/>
      <c r="AM118" s="69"/>
      <c r="AN118" s="69"/>
      <c r="AO118" s="69"/>
      <c r="AP118" s="57"/>
      <c r="AQ118" s="57"/>
      <c r="AR118" s="57"/>
      <c r="AS118" s="57"/>
      <c r="AT118" s="57"/>
      <c r="AU118" s="57"/>
      <c r="AV118" s="57"/>
      <c r="AW118" s="57"/>
      <c r="AX118" s="57"/>
      <c r="AY118" s="57"/>
      <c r="AZ118" s="57"/>
      <c r="BA118" s="57"/>
      <c r="BB118" s="57"/>
      <c r="BC118" s="57"/>
      <c r="BD118" s="57"/>
      <c r="BE118" s="57"/>
      <c r="BF118" s="57"/>
      <c r="BG118" s="57"/>
      <c r="BH118" s="57"/>
      <c r="BI118" s="57"/>
      <c r="BJ118" s="57"/>
      <c r="BK118" s="57"/>
      <c r="BL118" s="57"/>
      <c r="BM118" s="57"/>
      <c r="BN118" s="57"/>
      <c r="BO118" s="57"/>
      <c r="BP118" s="57"/>
      <c r="BQ118" s="57"/>
      <c r="BR118" s="57"/>
      <c r="BS118" s="57"/>
      <c r="BT118" s="57"/>
      <c r="BU118" s="57"/>
      <c r="BV118" s="57"/>
      <c r="BW118" s="57"/>
      <c r="BX118" s="57"/>
      <c r="BY118" s="57"/>
      <c r="BZ118" s="57"/>
      <c r="CA118" s="57"/>
      <c r="CB118" s="57"/>
      <c r="CC118" s="57"/>
      <c r="CD118" s="57"/>
      <c r="CE118" s="57"/>
      <c r="CF118" s="57"/>
      <c r="CG118" s="57"/>
      <c r="CH118" s="57"/>
      <c r="CI118" s="57"/>
      <c r="CJ118" s="57"/>
      <c r="CK118" s="57"/>
      <c r="CL118" s="58"/>
      <c r="CM118" s="58"/>
      <c r="CN118" s="58"/>
      <c r="CO118" s="58"/>
      <c r="CP118" s="58"/>
      <c r="CQ118" s="58"/>
      <c r="CR118" s="58"/>
      <c r="CS118" s="58"/>
      <c r="CT118" s="58"/>
      <c r="CU118" s="58"/>
      <c r="CV118" s="58"/>
      <c r="CW118" s="58"/>
      <c r="CX118" s="58"/>
      <c r="CY118" s="58"/>
      <c r="CZ118" s="58"/>
      <c r="DA118" s="58"/>
    </row>
    <row r="119" spans="1:105" s="7" customFormat="1" ht="13.5" customHeight="1" x14ac:dyDescent="0.2">
      <c r="A119" s="59" t="s">
        <v>19</v>
      </c>
      <c r="B119" s="59"/>
      <c r="C119" s="59"/>
      <c r="D119" s="59"/>
      <c r="E119" s="59"/>
      <c r="F119" s="59"/>
      <c r="G119" s="59"/>
      <c r="H119" s="69" t="s">
        <v>120</v>
      </c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G119" s="69"/>
      <c r="AH119" s="69"/>
      <c r="AI119" s="69"/>
      <c r="AJ119" s="69"/>
      <c r="AK119" s="69"/>
      <c r="AL119" s="69"/>
      <c r="AM119" s="69"/>
      <c r="AN119" s="69"/>
      <c r="AO119" s="69"/>
      <c r="AP119" s="57"/>
      <c r="AQ119" s="57"/>
      <c r="AR119" s="57"/>
      <c r="AS119" s="57"/>
      <c r="AT119" s="57"/>
      <c r="AU119" s="57"/>
      <c r="AV119" s="57"/>
      <c r="AW119" s="57"/>
      <c r="AX119" s="57"/>
      <c r="AY119" s="57"/>
      <c r="AZ119" s="57"/>
      <c r="BA119" s="57"/>
      <c r="BB119" s="57"/>
      <c r="BC119" s="57"/>
      <c r="BD119" s="57"/>
      <c r="BE119" s="57"/>
      <c r="BF119" s="57"/>
      <c r="BG119" s="57"/>
      <c r="BH119" s="57"/>
      <c r="BI119" s="57"/>
      <c r="BJ119" s="57"/>
      <c r="BK119" s="57"/>
      <c r="BL119" s="57"/>
      <c r="BM119" s="57"/>
      <c r="BN119" s="57"/>
      <c r="BO119" s="57"/>
      <c r="BP119" s="57"/>
      <c r="BQ119" s="57"/>
      <c r="BR119" s="57"/>
      <c r="BS119" s="57"/>
      <c r="BT119" s="57"/>
      <c r="BU119" s="57"/>
      <c r="BV119" s="57"/>
      <c r="BW119" s="57"/>
      <c r="BX119" s="57"/>
      <c r="BY119" s="57"/>
      <c r="BZ119" s="57"/>
      <c r="CA119" s="57"/>
      <c r="CB119" s="57"/>
      <c r="CC119" s="57"/>
      <c r="CD119" s="57"/>
      <c r="CE119" s="57"/>
      <c r="CF119" s="57"/>
      <c r="CG119" s="57"/>
      <c r="CH119" s="57"/>
      <c r="CI119" s="57"/>
      <c r="CJ119" s="57"/>
      <c r="CK119" s="57"/>
      <c r="CL119" s="58"/>
      <c r="CM119" s="58"/>
      <c r="CN119" s="58"/>
      <c r="CO119" s="58"/>
      <c r="CP119" s="58"/>
      <c r="CQ119" s="58"/>
      <c r="CR119" s="58"/>
      <c r="CS119" s="58"/>
      <c r="CT119" s="58"/>
      <c r="CU119" s="58"/>
      <c r="CV119" s="58"/>
      <c r="CW119" s="58"/>
      <c r="CX119" s="58"/>
      <c r="CY119" s="58"/>
      <c r="CZ119" s="58"/>
      <c r="DA119" s="58"/>
    </row>
    <row r="120" spans="1:105" s="7" customFormat="1" ht="15" customHeight="1" x14ac:dyDescent="0.2">
      <c r="A120" s="59" t="s">
        <v>23</v>
      </c>
      <c r="B120" s="59"/>
      <c r="C120" s="59"/>
      <c r="D120" s="59"/>
      <c r="E120" s="59"/>
      <c r="F120" s="59"/>
      <c r="G120" s="59"/>
      <c r="H120" s="69" t="s">
        <v>121</v>
      </c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  <c r="AG120" s="69"/>
      <c r="AH120" s="69"/>
      <c r="AI120" s="69"/>
      <c r="AJ120" s="69"/>
      <c r="AK120" s="69"/>
      <c r="AL120" s="69"/>
      <c r="AM120" s="69"/>
      <c r="AN120" s="69"/>
      <c r="AO120" s="69"/>
      <c r="AP120" s="57"/>
      <c r="AQ120" s="57"/>
      <c r="AR120" s="57"/>
      <c r="AS120" s="57"/>
      <c r="AT120" s="57"/>
      <c r="AU120" s="57"/>
      <c r="AV120" s="57"/>
      <c r="AW120" s="57"/>
      <c r="AX120" s="57"/>
      <c r="AY120" s="57"/>
      <c r="AZ120" s="57"/>
      <c r="BA120" s="57"/>
      <c r="BB120" s="57"/>
      <c r="BC120" s="57"/>
      <c r="BD120" s="57"/>
      <c r="BE120" s="57"/>
      <c r="BF120" s="57"/>
      <c r="BG120" s="57"/>
      <c r="BH120" s="57"/>
      <c r="BI120" s="57"/>
      <c r="BJ120" s="57"/>
      <c r="BK120" s="57"/>
      <c r="BL120" s="57"/>
      <c r="BM120" s="57"/>
      <c r="BN120" s="57"/>
      <c r="BO120" s="57"/>
      <c r="BP120" s="57"/>
      <c r="BQ120" s="57"/>
      <c r="BR120" s="57"/>
      <c r="BS120" s="57"/>
      <c r="BT120" s="57"/>
      <c r="BU120" s="57"/>
      <c r="BV120" s="57"/>
      <c r="BW120" s="57"/>
      <c r="BX120" s="57"/>
      <c r="BY120" s="57"/>
      <c r="BZ120" s="57"/>
      <c r="CA120" s="57"/>
      <c r="CB120" s="57"/>
      <c r="CC120" s="57"/>
      <c r="CD120" s="57"/>
      <c r="CE120" s="57"/>
      <c r="CF120" s="57"/>
      <c r="CG120" s="57"/>
      <c r="CH120" s="57"/>
      <c r="CI120" s="57"/>
      <c r="CJ120" s="57"/>
      <c r="CK120" s="57"/>
      <c r="CL120" s="58"/>
      <c r="CM120" s="58"/>
      <c r="CN120" s="58"/>
      <c r="CO120" s="58"/>
      <c r="CP120" s="58"/>
      <c r="CQ120" s="58"/>
      <c r="CR120" s="58"/>
      <c r="CS120" s="58"/>
      <c r="CT120" s="58"/>
      <c r="CU120" s="58"/>
      <c r="CV120" s="58"/>
      <c r="CW120" s="58"/>
      <c r="CX120" s="58"/>
      <c r="CY120" s="58"/>
      <c r="CZ120" s="58"/>
      <c r="DA120" s="58"/>
    </row>
    <row r="121" spans="1:105" s="7" customFormat="1" ht="15" customHeight="1" x14ac:dyDescent="0.2">
      <c r="A121" s="59" t="s">
        <v>23</v>
      </c>
      <c r="B121" s="59"/>
      <c r="C121" s="59"/>
      <c r="D121" s="59"/>
      <c r="E121" s="59"/>
      <c r="F121" s="59"/>
      <c r="G121" s="59"/>
      <c r="H121" s="69" t="s">
        <v>122</v>
      </c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  <c r="AE121" s="69"/>
      <c r="AF121" s="69"/>
      <c r="AG121" s="69"/>
      <c r="AH121" s="69"/>
      <c r="AI121" s="69"/>
      <c r="AJ121" s="69"/>
      <c r="AK121" s="69"/>
      <c r="AL121" s="69"/>
      <c r="AM121" s="69"/>
      <c r="AN121" s="69"/>
      <c r="AO121" s="69"/>
      <c r="AP121" s="57"/>
      <c r="AQ121" s="57"/>
      <c r="AR121" s="57"/>
      <c r="AS121" s="57"/>
      <c r="AT121" s="57"/>
      <c r="AU121" s="57"/>
      <c r="AV121" s="57"/>
      <c r="AW121" s="57"/>
      <c r="AX121" s="57"/>
      <c r="AY121" s="57"/>
      <c r="AZ121" s="57"/>
      <c r="BA121" s="57"/>
      <c r="BB121" s="57"/>
      <c r="BC121" s="57"/>
      <c r="BD121" s="57"/>
      <c r="BE121" s="57"/>
      <c r="BF121" s="57"/>
      <c r="BG121" s="57"/>
      <c r="BH121" s="57"/>
      <c r="BI121" s="57"/>
      <c r="BJ121" s="57"/>
      <c r="BK121" s="57"/>
      <c r="BL121" s="57"/>
      <c r="BM121" s="57"/>
      <c r="BN121" s="57"/>
      <c r="BO121" s="57"/>
      <c r="BP121" s="57"/>
      <c r="BQ121" s="57"/>
      <c r="BR121" s="57"/>
      <c r="BS121" s="57"/>
      <c r="BT121" s="57"/>
      <c r="BU121" s="57"/>
      <c r="BV121" s="57"/>
      <c r="BW121" s="57"/>
      <c r="BX121" s="57"/>
      <c r="BY121" s="57"/>
      <c r="BZ121" s="57"/>
      <c r="CA121" s="57"/>
      <c r="CB121" s="57"/>
      <c r="CC121" s="57"/>
      <c r="CD121" s="57"/>
      <c r="CE121" s="57"/>
      <c r="CF121" s="57"/>
      <c r="CG121" s="57"/>
      <c r="CH121" s="57"/>
      <c r="CI121" s="57"/>
      <c r="CJ121" s="57"/>
      <c r="CK121" s="57"/>
      <c r="CL121" s="58"/>
      <c r="CM121" s="58"/>
      <c r="CN121" s="58"/>
      <c r="CO121" s="58"/>
      <c r="CP121" s="58"/>
      <c r="CQ121" s="58"/>
      <c r="CR121" s="58"/>
      <c r="CS121" s="58"/>
      <c r="CT121" s="58"/>
      <c r="CU121" s="58"/>
      <c r="CV121" s="58"/>
      <c r="CW121" s="58"/>
      <c r="CX121" s="58"/>
      <c r="CY121" s="58"/>
      <c r="CZ121" s="58"/>
      <c r="DA121" s="58"/>
    </row>
    <row r="122" spans="1:105" s="7" customFormat="1" ht="15" customHeight="1" x14ac:dyDescent="0.2">
      <c r="A122" s="59"/>
      <c r="B122" s="59"/>
      <c r="C122" s="59"/>
      <c r="D122" s="59"/>
      <c r="E122" s="59"/>
      <c r="F122" s="59"/>
      <c r="G122" s="59"/>
      <c r="H122" s="87" t="s">
        <v>15</v>
      </c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  <c r="AA122" s="71"/>
      <c r="AB122" s="71"/>
      <c r="AC122" s="71"/>
      <c r="AD122" s="71"/>
      <c r="AE122" s="71"/>
      <c r="AF122" s="71"/>
      <c r="AG122" s="71"/>
      <c r="AH122" s="71"/>
      <c r="AI122" s="71"/>
      <c r="AJ122" s="71"/>
      <c r="AK122" s="71"/>
      <c r="AL122" s="71"/>
      <c r="AM122" s="71"/>
      <c r="AN122" s="71"/>
      <c r="AO122" s="72"/>
      <c r="AP122" s="57" t="s">
        <v>16</v>
      </c>
      <c r="AQ122" s="57"/>
      <c r="AR122" s="57"/>
      <c r="AS122" s="57"/>
      <c r="AT122" s="57"/>
      <c r="AU122" s="57"/>
      <c r="AV122" s="57"/>
      <c r="AW122" s="57"/>
      <c r="AX122" s="57"/>
      <c r="AY122" s="57"/>
      <c r="AZ122" s="57"/>
      <c r="BA122" s="57"/>
      <c r="BB122" s="57"/>
      <c r="BC122" s="57"/>
      <c r="BD122" s="57"/>
      <c r="BE122" s="57"/>
      <c r="BF122" s="57" t="s">
        <v>16</v>
      </c>
      <c r="BG122" s="57"/>
      <c r="BH122" s="57"/>
      <c r="BI122" s="57"/>
      <c r="BJ122" s="57"/>
      <c r="BK122" s="57"/>
      <c r="BL122" s="57"/>
      <c r="BM122" s="57"/>
      <c r="BN122" s="57"/>
      <c r="BO122" s="57"/>
      <c r="BP122" s="57"/>
      <c r="BQ122" s="57"/>
      <c r="BR122" s="57"/>
      <c r="BS122" s="57"/>
      <c r="BT122" s="57"/>
      <c r="BU122" s="57"/>
      <c r="BV122" s="57" t="s">
        <v>16</v>
      </c>
      <c r="BW122" s="57"/>
      <c r="BX122" s="57"/>
      <c r="BY122" s="57"/>
      <c r="BZ122" s="57"/>
      <c r="CA122" s="57"/>
      <c r="CB122" s="57"/>
      <c r="CC122" s="57"/>
      <c r="CD122" s="57"/>
      <c r="CE122" s="57"/>
      <c r="CF122" s="57"/>
      <c r="CG122" s="57"/>
      <c r="CH122" s="57"/>
      <c r="CI122" s="57"/>
      <c r="CJ122" s="57"/>
      <c r="CK122" s="57"/>
      <c r="CL122" s="58">
        <f>CL117</f>
        <v>637800</v>
      </c>
      <c r="CM122" s="58"/>
      <c r="CN122" s="58"/>
      <c r="CO122" s="58"/>
      <c r="CP122" s="58"/>
      <c r="CQ122" s="58"/>
      <c r="CR122" s="58"/>
      <c r="CS122" s="58"/>
      <c r="CT122" s="58"/>
      <c r="CU122" s="58"/>
      <c r="CV122" s="58"/>
      <c r="CW122" s="58"/>
      <c r="CX122" s="58"/>
      <c r="CY122" s="58"/>
      <c r="CZ122" s="58"/>
      <c r="DA122" s="58"/>
    </row>
    <row r="123" spans="1:105" s="2" customFormat="1" ht="27.75" customHeight="1" x14ac:dyDescent="0.25"/>
    <row r="124" spans="1:105" s="4" customFormat="1" ht="14.25" x14ac:dyDescent="0.2">
      <c r="A124" s="53" t="s">
        <v>84</v>
      </c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  <c r="AE124" s="53"/>
      <c r="AF124" s="53"/>
      <c r="AG124" s="53"/>
      <c r="AH124" s="53"/>
      <c r="AI124" s="53"/>
      <c r="AJ124" s="53"/>
      <c r="AK124" s="53"/>
      <c r="AL124" s="53"/>
      <c r="AM124" s="53"/>
      <c r="AN124" s="53"/>
      <c r="AO124" s="53"/>
      <c r="AP124" s="53"/>
      <c r="AQ124" s="53"/>
      <c r="AR124" s="53"/>
      <c r="AS124" s="53"/>
      <c r="AT124" s="53"/>
      <c r="AU124" s="53"/>
      <c r="AV124" s="53"/>
      <c r="AW124" s="53"/>
      <c r="AX124" s="53"/>
      <c r="AY124" s="53"/>
      <c r="AZ124" s="53"/>
      <c r="BA124" s="53"/>
      <c r="BB124" s="53"/>
      <c r="BC124" s="53"/>
      <c r="BD124" s="53"/>
      <c r="BE124" s="53"/>
      <c r="BF124" s="53"/>
      <c r="BG124" s="53"/>
      <c r="BH124" s="53"/>
      <c r="BI124" s="53"/>
      <c r="BJ124" s="53"/>
      <c r="BK124" s="53"/>
      <c r="BL124" s="53"/>
      <c r="BM124" s="53"/>
      <c r="BN124" s="53"/>
      <c r="BO124" s="53"/>
      <c r="BP124" s="53"/>
      <c r="BQ124" s="53"/>
      <c r="BR124" s="53"/>
      <c r="BS124" s="53"/>
      <c r="BT124" s="53"/>
      <c r="BU124" s="53"/>
      <c r="BV124" s="53"/>
      <c r="BW124" s="53"/>
      <c r="BX124" s="53"/>
      <c r="BY124" s="53"/>
      <c r="BZ124" s="53"/>
      <c r="CA124" s="53"/>
      <c r="CB124" s="53"/>
      <c r="CC124" s="53"/>
      <c r="CD124" s="53"/>
      <c r="CE124" s="53"/>
      <c r="CF124" s="53"/>
      <c r="CG124" s="53"/>
      <c r="CH124" s="53"/>
      <c r="CI124" s="53"/>
      <c r="CJ124" s="53"/>
      <c r="CK124" s="53"/>
      <c r="CL124" s="53"/>
      <c r="CM124" s="53"/>
      <c r="CN124" s="53"/>
      <c r="CO124" s="53"/>
      <c r="CP124" s="53"/>
      <c r="CQ124" s="53"/>
      <c r="CR124" s="53"/>
      <c r="CS124" s="53"/>
      <c r="CT124" s="53"/>
      <c r="CU124" s="53"/>
      <c r="CV124" s="53"/>
      <c r="CW124" s="53"/>
      <c r="CX124" s="53"/>
      <c r="CY124" s="53"/>
      <c r="CZ124" s="53"/>
      <c r="DA124" s="53"/>
    </row>
    <row r="125" spans="1:105" s="2" customFormat="1" ht="10.5" customHeight="1" x14ac:dyDescent="0.25"/>
    <row r="126" spans="1:105" s="5" customFormat="1" ht="45" customHeight="1" x14ac:dyDescent="0.2">
      <c r="A126" s="54" t="s">
        <v>4</v>
      </c>
      <c r="B126" s="55"/>
      <c r="C126" s="55"/>
      <c r="D126" s="55"/>
      <c r="E126" s="55"/>
      <c r="F126" s="55"/>
      <c r="G126" s="56"/>
      <c r="H126" s="54" t="s">
        <v>58</v>
      </c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5"/>
      <c r="AE126" s="55"/>
      <c r="AF126" s="55"/>
      <c r="AG126" s="55"/>
      <c r="AH126" s="55"/>
      <c r="AI126" s="55"/>
      <c r="AJ126" s="55"/>
      <c r="AK126" s="55"/>
      <c r="AL126" s="55"/>
      <c r="AM126" s="55"/>
      <c r="AN126" s="55"/>
      <c r="AO126" s="55"/>
      <c r="AP126" s="55"/>
      <c r="AQ126" s="55"/>
      <c r="AR126" s="55"/>
      <c r="AS126" s="55"/>
      <c r="AT126" s="55"/>
      <c r="AU126" s="55"/>
      <c r="AV126" s="55"/>
      <c r="AW126" s="55"/>
      <c r="AX126" s="55"/>
      <c r="AY126" s="55"/>
      <c r="AZ126" s="55"/>
      <c r="BA126" s="55"/>
      <c r="BB126" s="55"/>
      <c r="BC126" s="56"/>
      <c r="BD126" s="54" t="s">
        <v>85</v>
      </c>
      <c r="BE126" s="55"/>
      <c r="BF126" s="55"/>
      <c r="BG126" s="55"/>
      <c r="BH126" s="55"/>
      <c r="BI126" s="55"/>
      <c r="BJ126" s="55"/>
      <c r="BK126" s="55"/>
      <c r="BL126" s="55"/>
      <c r="BM126" s="55"/>
      <c r="BN126" s="55"/>
      <c r="BO126" s="55"/>
      <c r="BP126" s="55"/>
      <c r="BQ126" s="55"/>
      <c r="BR126" s="55"/>
      <c r="BS126" s="56"/>
      <c r="BT126" s="54" t="s">
        <v>86</v>
      </c>
      <c r="BU126" s="55"/>
      <c r="BV126" s="55"/>
      <c r="BW126" s="55"/>
      <c r="BX126" s="55"/>
      <c r="BY126" s="55"/>
      <c r="BZ126" s="55"/>
      <c r="CA126" s="55"/>
      <c r="CB126" s="55"/>
      <c r="CC126" s="55"/>
      <c r="CD126" s="55"/>
      <c r="CE126" s="55"/>
      <c r="CF126" s="55"/>
      <c r="CG126" s="55"/>
      <c r="CH126" s="55"/>
      <c r="CI126" s="56"/>
      <c r="CJ126" s="54" t="s">
        <v>87</v>
      </c>
      <c r="CK126" s="55"/>
      <c r="CL126" s="55"/>
      <c r="CM126" s="55"/>
      <c r="CN126" s="55"/>
      <c r="CO126" s="55"/>
      <c r="CP126" s="55"/>
      <c r="CQ126" s="55"/>
      <c r="CR126" s="55"/>
      <c r="CS126" s="55"/>
      <c r="CT126" s="55"/>
      <c r="CU126" s="55"/>
      <c r="CV126" s="55"/>
      <c r="CW126" s="55"/>
      <c r="CX126" s="55"/>
      <c r="CY126" s="55"/>
      <c r="CZ126" s="55"/>
      <c r="DA126" s="56"/>
    </row>
    <row r="127" spans="1:105" s="6" customFormat="1" x14ac:dyDescent="0.2">
      <c r="A127" s="65">
        <v>1</v>
      </c>
      <c r="B127" s="65"/>
      <c r="C127" s="65"/>
      <c r="D127" s="65"/>
      <c r="E127" s="65"/>
      <c r="F127" s="65"/>
      <c r="G127" s="65"/>
      <c r="H127" s="65">
        <v>2</v>
      </c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  <c r="AD127" s="65"/>
      <c r="AE127" s="65"/>
      <c r="AF127" s="65"/>
      <c r="AG127" s="65"/>
      <c r="AH127" s="65"/>
      <c r="AI127" s="65"/>
      <c r="AJ127" s="65"/>
      <c r="AK127" s="65"/>
      <c r="AL127" s="65"/>
      <c r="AM127" s="65"/>
      <c r="AN127" s="65"/>
      <c r="AO127" s="65"/>
      <c r="AP127" s="65"/>
      <c r="AQ127" s="65"/>
      <c r="AR127" s="65"/>
      <c r="AS127" s="65"/>
      <c r="AT127" s="65"/>
      <c r="AU127" s="65"/>
      <c r="AV127" s="65"/>
      <c r="AW127" s="65"/>
      <c r="AX127" s="65"/>
      <c r="AY127" s="65"/>
      <c r="AZ127" s="65"/>
      <c r="BA127" s="65"/>
      <c r="BB127" s="65"/>
      <c r="BC127" s="65"/>
      <c r="BD127" s="65">
        <v>4</v>
      </c>
      <c r="BE127" s="65"/>
      <c r="BF127" s="65"/>
      <c r="BG127" s="65"/>
      <c r="BH127" s="65"/>
      <c r="BI127" s="65"/>
      <c r="BJ127" s="65"/>
      <c r="BK127" s="65"/>
      <c r="BL127" s="65"/>
      <c r="BM127" s="65"/>
      <c r="BN127" s="65"/>
      <c r="BO127" s="65"/>
      <c r="BP127" s="65"/>
      <c r="BQ127" s="65"/>
      <c r="BR127" s="65"/>
      <c r="BS127" s="65"/>
      <c r="BT127" s="65">
        <v>5</v>
      </c>
      <c r="BU127" s="65"/>
      <c r="BV127" s="65"/>
      <c r="BW127" s="65"/>
      <c r="BX127" s="65"/>
      <c r="BY127" s="65"/>
      <c r="BZ127" s="65"/>
      <c r="CA127" s="65"/>
      <c r="CB127" s="65"/>
      <c r="CC127" s="65"/>
      <c r="CD127" s="65"/>
      <c r="CE127" s="65"/>
      <c r="CF127" s="65"/>
      <c r="CG127" s="65"/>
      <c r="CH127" s="65"/>
      <c r="CI127" s="65"/>
      <c r="CJ127" s="65">
        <v>6</v>
      </c>
      <c r="CK127" s="65"/>
      <c r="CL127" s="65"/>
      <c r="CM127" s="65"/>
      <c r="CN127" s="65"/>
      <c r="CO127" s="65"/>
      <c r="CP127" s="65"/>
      <c r="CQ127" s="65"/>
      <c r="CR127" s="65"/>
      <c r="CS127" s="65"/>
      <c r="CT127" s="65"/>
      <c r="CU127" s="65"/>
      <c r="CV127" s="65"/>
      <c r="CW127" s="65"/>
      <c r="CX127" s="65"/>
      <c r="CY127" s="65"/>
      <c r="CZ127" s="65"/>
      <c r="DA127" s="65"/>
    </row>
    <row r="128" spans="1:105" s="7" customFormat="1" ht="15" customHeight="1" x14ac:dyDescent="0.2">
      <c r="A128" s="59"/>
      <c r="B128" s="59"/>
      <c r="C128" s="59"/>
      <c r="D128" s="59"/>
      <c r="E128" s="59"/>
      <c r="F128" s="59"/>
      <c r="G128" s="59"/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  <c r="AA128" s="69"/>
      <c r="AB128" s="69"/>
      <c r="AC128" s="69"/>
      <c r="AD128" s="69"/>
      <c r="AE128" s="69"/>
      <c r="AF128" s="69"/>
      <c r="AG128" s="69"/>
      <c r="AH128" s="69"/>
      <c r="AI128" s="69"/>
      <c r="AJ128" s="69"/>
      <c r="AK128" s="69"/>
      <c r="AL128" s="69"/>
      <c r="AM128" s="69"/>
      <c r="AN128" s="69"/>
      <c r="AO128" s="69"/>
      <c r="AP128" s="69"/>
      <c r="AQ128" s="69"/>
      <c r="AR128" s="69"/>
      <c r="AS128" s="69"/>
      <c r="AT128" s="69"/>
      <c r="AU128" s="69"/>
      <c r="AV128" s="69"/>
      <c r="AW128" s="69"/>
      <c r="AX128" s="69"/>
      <c r="AY128" s="69"/>
      <c r="AZ128" s="69"/>
      <c r="BA128" s="69"/>
      <c r="BB128" s="69"/>
      <c r="BC128" s="69"/>
      <c r="BD128" s="57"/>
      <c r="BE128" s="57"/>
      <c r="BF128" s="57"/>
      <c r="BG128" s="57"/>
      <c r="BH128" s="57"/>
      <c r="BI128" s="57"/>
      <c r="BJ128" s="57"/>
      <c r="BK128" s="57"/>
      <c r="BL128" s="57"/>
      <c r="BM128" s="57"/>
      <c r="BN128" s="57"/>
      <c r="BO128" s="57"/>
      <c r="BP128" s="57"/>
      <c r="BQ128" s="57"/>
      <c r="BR128" s="57"/>
      <c r="BS128" s="57"/>
      <c r="BT128" s="57"/>
      <c r="BU128" s="57"/>
      <c r="BV128" s="57"/>
      <c r="BW128" s="57"/>
      <c r="BX128" s="57"/>
      <c r="BY128" s="57"/>
      <c r="BZ128" s="57"/>
      <c r="CA128" s="57"/>
      <c r="CB128" s="57"/>
      <c r="CC128" s="57"/>
      <c r="CD128" s="57"/>
      <c r="CE128" s="57"/>
      <c r="CF128" s="57"/>
      <c r="CG128" s="57"/>
      <c r="CH128" s="57"/>
      <c r="CI128" s="57"/>
      <c r="CJ128" s="57"/>
      <c r="CK128" s="57"/>
      <c r="CL128" s="57"/>
      <c r="CM128" s="57"/>
      <c r="CN128" s="57"/>
      <c r="CO128" s="57"/>
      <c r="CP128" s="57"/>
      <c r="CQ128" s="57"/>
      <c r="CR128" s="57"/>
      <c r="CS128" s="57"/>
      <c r="CT128" s="57"/>
      <c r="CU128" s="57"/>
      <c r="CV128" s="57"/>
      <c r="CW128" s="57"/>
      <c r="CX128" s="57"/>
      <c r="CY128" s="57"/>
      <c r="CZ128" s="57"/>
      <c r="DA128" s="57"/>
    </row>
    <row r="129" spans="1:105" s="7" customFormat="1" ht="15" customHeight="1" x14ac:dyDescent="0.2">
      <c r="A129" s="59"/>
      <c r="B129" s="59"/>
      <c r="C129" s="59"/>
      <c r="D129" s="59"/>
      <c r="E129" s="59"/>
      <c r="F129" s="59"/>
      <c r="G129" s="5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  <c r="AE129" s="69"/>
      <c r="AF129" s="69"/>
      <c r="AG129" s="69"/>
      <c r="AH129" s="69"/>
      <c r="AI129" s="69"/>
      <c r="AJ129" s="69"/>
      <c r="AK129" s="69"/>
      <c r="AL129" s="69"/>
      <c r="AM129" s="69"/>
      <c r="AN129" s="69"/>
      <c r="AO129" s="69"/>
      <c r="AP129" s="69"/>
      <c r="AQ129" s="69"/>
      <c r="AR129" s="69"/>
      <c r="AS129" s="69"/>
      <c r="AT129" s="69"/>
      <c r="AU129" s="69"/>
      <c r="AV129" s="69"/>
      <c r="AW129" s="69"/>
      <c r="AX129" s="69"/>
      <c r="AY129" s="69"/>
      <c r="AZ129" s="69"/>
      <c r="BA129" s="69"/>
      <c r="BB129" s="69"/>
      <c r="BC129" s="69"/>
      <c r="BD129" s="57"/>
      <c r="BE129" s="57"/>
      <c r="BF129" s="57"/>
      <c r="BG129" s="57"/>
      <c r="BH129" s="57"/>
      <c r="BI129" s="57"/>
      <c r="BJ129" s="57"/>
      <c r="BK129" s="57"/>
      <c r="BL129" s="57"/>
      <c r="BM129" s="57"/>
      <c r="BN129" s="57"/>
      <c r="BO129" s="57"/>
      <c r="BP129" s="57"/>
      <c r="BQ129" s="57"/>
      <c r="BR129" s="57"/>
      <c r="BS129" s="57"/>
      <c r="BT129" s="57"/>
      <c r="BU129" s="57"/>
      <c r="BV129" s="57"/>
      <c r="BW129" s="57"/>
      <c r="BX129" s="57"/>
      <c r="BY129" s="57"/>
      <c r="BZ129" s="57"/>
      <c r="CA129" s="57"/>
      <c r="CB129" s="57"/>
      <c r="CC129" s="57"/>
      <c r="CD129" s="57"/>
      <c r="CE129" s="57"/>
      <c r="CF129" s="57"/>
      <c r="CG129" s="57"/>
      <c r="CH129" s="57"/>
      <c r="CI129" s="57"/>
      <c r="CJ129" s="57"/>
      <c r="CK129" s="57"/>
      <c r="CL129" s="57"/>
      <c r="CM129" s="57"/>
      <c r="CN129" s="57"/>
      <c r="CO129" s="57"/>
      <c r="CP129" s="57"/>
      <c r="CQ129" s="57"/>
      <c r="CR129" s="57"/>
      <c r="CS129" s="57"/>
      <c r="CT129" s="57"/>
      <c r="CU129" s="57"/>
      <c r="CV129" s="57"/>
      <c r="CW129" s="57"/>
      <c r="CX129" s="57"/>
      <c r="CY129" s="57"/>
      <c r="CZ129" s="57"/>
      <c r="DA129" s="57"/>
    </row>
    <row r="130" spans="1:105" s="7" customFormat="1" ht="15" customHeight="1" x14ac:dyDescent="0.2">
      <c r="A130" s="59"/>
      <c r="B130" s="59"/>
      <c r="C130" s="59"/>
      <c r="D130" s="59"/>
      <c r="E130" s="59"/>
      <c r="F130" s="59"/>
      <c r="G130" s="59"/>
      <c r="H130" s="71" t="s">
        <v>15</v>
      </c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  <c r="AA130" s="71"/>
      <c r="AB130" s="71"/>
      <c r="AC130" s="71"/>
      <c r="AD130" s="71"/>
      <c r="AE130" s="71"/>
      <c r="AF130" s="71"/>
      <c r="AG130" s="71"/>
      <c r="AH130" s="71"/>
      <c r="AI130" s="71"/>
      <c r="AJ130" s="71"/>
      <c r="AK130" s="71"/>
      <c r="AL130" s="71"/>
      <c r="AM130" s="71"/>
      <c r="AN130" s="71"/>
      <c r="AO130" s="71"/>
      <c r="AP130" s="71"/>
      <c r="AQ130" s="71"/>
      <c r="AR130" s="71"/>
      <c r="AS130" s="71"/>
      <c r="AT130" s="71"/>
      <c r="AU130" s="71"/>
      <c r="AV130" s="71"/>
      <c r="AW130" s="71"/>
      <c r="AX130" s="71"/>
      <c r="AY130" s="71"/>
      <c r="AZ130" s="71"/>
      <c r="BA130" s="71"/>
      <c r="BB130" s="71"/>
      <c r="BC130" s="72"/>
      <c r="BD130" s="57" t="s">
        <v>16</v>
      </c>
      <c r="BE130" s="57"/>
      <c r="BF130" s="57"/>
      <c r="BG130" s="57"/>
      <c r="BH130" s="57"/>
      <c r="BI130" s="57"/>
      <c r="BJ130" s="57"/>
      <c r="BK130" s="57"/>
      <c r="BL130" s="57"/>
      <c r="BM130" s="57"/>
      <c r="BN130" s="57"/>
      <c r="BO130" s="57"/>
      <c r="BP130" s="57"/>
      <c r="BQ130" s="57"/>
      <c r="BR130" s="57"/>
      <c r="BS130" s="57"/>
      <c r="BT130" s="57" t="s">
        <v>16</v>
      </c>
      <c r="BU130" s="57"/>
      <c r="BV130" s="57"/>
      <c r="BW130" s="57"/>
      <c r="BX130" s="57"/>
      <c r="BY130" s="57"/>
      <c r="BZ130" s="57"/>
      <c r="CA130" s="57"/>
      <c r="CB130" s="57"/>
      <c r="CC130" s="57"/>
      <c r="CD130" s="57"/>
      <c r="CE130" s="57"/>
      <c r="CF130" s="57"/>
      <c r="CG130" s="57"/>
      <c r="CH130" s="57"/>
      <c r="CI130" s="57"/>
      <c r="CJ130" s="57" t="s">
        <v>16</v>
      </c>
      <c r="CK130" s="57"/>
      <c r="CL130" s="57"/>
      <c r="CM130" s="57"/>
      <c r="CN130" s="57"/>
      <c r="CO130" s="57"/>
      <c r="CP130" s="57"/>
      <c r="CQ130" s="57"/>
      <c r="CR130" s="57"/>
      <c r="CS130" s="57"/>
      <c r="CT130" s="57"/>
      <c r="CU130" s="57"/>
      <c r="CV130" s="57"/>
      <c r="CW130" s="57"/>
      <c r="CX130" s="57"/>
      <c r="CY130" s="57"/>
      <c r="CZ130" s="57"/>
      <c r="DA130" s="57"/>
    </row>
    <row r="131" spans="1:105" s="2" customFormat="1" ht="12" customHeight="1" x14ac:dyDescent="0.25"/>
    <row r="132" spans="1:105" s="4" customFormat="1" ht="14.25" x14ac:dyDescent="0.2">
      <c r="A132" s="53" t="s">
        <v>88</v>
      </c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  <c r="AE132" s="53"/>
      <c r="AF132" s="53"/>
      <c r="AG132" s="53"/>
      <c r="AH132" s="53"/>
      <c r="AI132" s="53"/>
      <c r="AJ132" s="53"/>
      <c r="AK132" s="53"/>
      <c r="AL132" s="53"/>
      <c r="AM132" s="53"/>
      <c r="AN132" s="53"/>
      <c r="AO132" s="53"/>
      <c r="AP132" s="53"/>
      <c r="AQ132" s="53"/>
      <c r="AR132" s="53"/>
      <c r="AS132" s="53"/>
      <c r="AT132" s="53"/>
      <c r="AU132" s="53"/>
      <c r="AV132" s="53"/>
      <c r="AW132" s="53"/>
      <c r="AX132" s="53"/>
      <c r="AY132" s="53"/>
      <c r="AZ132" s="53"/>
      <c r="BA132" s="53"/>
      <c r="BB132" s="53"/>
      <c r="BC132" s="53"/>
      <c r="BD132" s="53"/>
      <c r="BE132" s="53"/>
      <c r="BF132" s="53"/>
      <c r="BG132" s="53"/>
      <c r="BH132" s="53"/>
      <c r="BI132" s="53"/>
      <c r="BJ132" s="53"/>
      <c r="BK132" s="53"/>
      <c r="BL132" s="53"/>
      <c r="BM132" s="53"/>
      <c r="BN132" s="53"/>
      <c r="BO132" s="53"/>
      <c r="BP132" s="53"/>
      <c r="BQ132" s="53"/>
      <c r="BR132" s="53"/>
      <c r="BS132" s="53"/>
      <c r="BT132" s="53"/>
      <c r="BU132" s="53"/>
      <c r="BV132" s="53"/>
      <c r="BW132" s="53"/>
      <c r="BX132" s="53"/>
      <c r="BY132" s="53"/>
      <c r="BZ132" s="53"/>
      <c r="CA132" s="53"/>
      <c r="CB132" s="53"/>
      <c r="CC132" s="53"/>
      <c r="CD132" s="53"/>
      <c r="CE132" s="53"/>
      <c r="CF132" s="53"/>
      <c r="CG132" s="53"/>
      <c r="CH132" s="53"/>
      <c r="CI132" s="53"/>
      <c r="CJ132" s="53"/>
      <c r="CK132" s="53"/>
      <c r="CL132" s="53"/>
      <c r="CM132" s="53"/>
      <c r="CN132" s="53"/>
      <c r="CO132" s="53"/>
      <c r="CP132" s="53"/>
      <c r="CQ132" s="53"/>
      <c r="CR132" s="53"/>
      <c r="CS132" s="53"/>
      <c r="CT132" s="53"/>
      <c r="CU132" s="53"/>
      <c r="CV132" s="53"/>
      <c r="CW132" s="53"/>
      <c r="CX132" s="53"/>
      <c r="CY132" s="53"/>
      <c r="CZ132" s="53"/>
      <c r="DA132" s="53"/>
    </row>
    <row r="133" spans="1:105" s="2" customFormat="1" ht="10.5" customHeight="1" x14ac:dyDescent="0.25"/>
    <row r="134" spans="1:105" s="5" customFormat="1" ht="45" customHeight="1" x14ac:dyDescent="0.2">
      <c r="A134" s="54" t="s">
        <v>4</v>
      </c>
      <c r="B134" s="55"/>
      <c r="C134" s="55"/>
      <c r="D134" s="55"/>
      <c r="E134" s="55"/>
      <c r="F134" s="55"/>
      <c r="G134" s="56"/>
      <c r="H134" s="54" t="s">
        <v>63</v>
      </c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  <c r="AD134" s="55"/>
      <c r="AE134" s="55"/>
      <c r="AF134" s="55"/>
      <c r="AG134" s="55"/>
      <c r="AH134" s="55"/>
      <c r="AI134" s="55"/>
      <c r="AJ134" s="55"/>
      <c r="AK134" s="55"/>
      <c r="AL134" s="55"/>
      <c r="AM134" s="55"/>
      <c r="AN134" s="55"/>
      <c r="AO134" s="55"/>
      <c r="AP134" s="55"/>
      <c r="AQ134" s="55"/>
      <c r="AR134" s="55"/>
      <c r="AS134" s="55"/>
      <c r="AT134" s="55"/>
      <c r="AU134" s="55"/>
      <c r="AV134" s="55"/>
      <c r="AW134" s="55"/>
      <c r="AX134" s="55"/>
      <c r="AY134" s="55"/>
      <c r="AZ134" s="55"/>
      <c r="BA134" s="55"/>
      <c r="BB134" s="55"/>
      <c r="BC134" s="56"/>
      <c r="BD134" s="54" t="s">
        <v>89</v>
      </c>
      <c r="BE134" s="55"/>
      <c r="BF134" s="55"/>
      <c r="BG134" s="55"/>
      <c r="BH134" s="55"/>
      <c r="BI134" s="55"/>
      <c r="BJ134" s="55"/>
      <c r="BK134" s="55"/>
      <c r="BL134" s="55"/>
      <c r="BM134" s="55"/>
      <c r="BN134" s="55"/>
      <c r="BO134" s="55"/>
      <c r="BP134" s="55"/>
      <c r="BQ134" s="55"/>
      <c r="BR134" s="55"/>
      <c r="BS134" s="56"/>
      <c r="BT134" s="54" t="s">
        <v>90</v>
      </c>
      <c r="BU134" s="55"/>
      <c r="BV134" s="55"/>
      <c r="BW134" s="55"/>
      <c r="BX134" s="55"/>
      <c r="BY134" s="55"/>
      <c r="BZ134" s="55"/>
      <c r="CA134" s="55"/>
      <c r="CB134" s="55"/>
      <c r="CC134" s="55"/>
      <c r="CD134" s="55"/>
      <c r="CE134" s="55"/>
      <c r="CF134" s="55"/>
      <c r="CG134" s="55"/>
      <c r="CH134" s="55"/>
      <c r="CI134" s="56"/>
      <c r="CJ134" s="54" t="s">
        <v>91</v>
      </c>
      <c r="CK134" s="55"/>
      <c r="CL134" s="55"/>
      <c r="CM134" s="55"/>
      <c r="CN134" s="55"/>
      <c r="CO134" s="55"/>
      <c r="CP134" s="55"/>
      <c r="CQ134" s="55"/>
      <c r="CR134" s="55"/>
      <c r="CS134" s="55"/>
      <c r="CT134" s="55"/>
      <c r="CU134" s="55"/>
      <c r="CV134" s="55"/>
      <c r="CW134" s="55"/>
      <c r="CX134" s="55"/>
      <c r="CY134" s="55"/>
      <c r="CZ134" s="55"/>
      <c r="DA134" s="56"/>
    </row>
    <row r="135" spans="1:105" s="6" customFormat="1" x14ac:dyDescent="0.2">
      <c r="A135" s="65">
        <v>1</v>
      </c>
      <c r="B135" s="65"/>
      <c r="C135" s="65"/>
      <c r="D135" s="65"/>
      <c r="E135" s="65"/>
      <c r="F135" s="65"/>
      <c r="G135" s="65"/>
      <c r="H135" s="65">
        <v>2</v>
      </c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65"/>
      <c r="AS135" s="65"/>
      <c r="AT135" s="65"/>
      <c r="AU135" s="65"/>
      <c r="AV135" s="65"/>
      <c r="AW135" s="65"/>
      <c r="AX135" s="65"/>
      <c r="AY135" s="65"/>
      <c r="AZ135" s="65"/>
      <c r="BA135" s="65"/>
      <c r="BB135" s="65"/>
      <c r="BC135" s="65"/>
      <c r="BD135" s="65">
        <v>3</v>
      </c>
      <c r="BE135" s="65"/>
      <c r="BF135" s="65"/>
      <c r="BG135" s="65"/>
      <c r="BH135" s="65"/>
      <c r="BI135" s="65"/>
      <c r="BJ135" s="65"/>
      <c r="BK135" s="65"/>
      <c r="BL135" s="65"/>
      <c r="BM135" s="65"/>
      <c r="BN135" s="65"/>
      <c r="BO135" s="65"/>
      <c r="BP135" s="65"/>
      <c r="BQ135" s="65"/>
      <c r="BR135" s="65"/>
      <c r="BS135" s="65"/>
      <c r="BT135" s="65">
        <v>4</v>
      </c>
      <c r="BU135" s="65"/>
      <c r="BV135" s="65"/>
      <c r="BW135" s="65"/>
      <c r="BX135" s="65"/>
      <c r="BY135" s="65"/>
      <c r="BZ135" s="65"/>
      <c r="CA135" s="65"/>
      <c r="CB135" s="65"/>
      <c r="CC135" s="65"/>
      <c r="CD135" s="65"/>
      <c r="CE135" s="65"/>
      <c r="CF135" s="65"/>
      <c r="CG135" s="65"/>
      <c r="CH135" s="65"/>
      <c r="CI135" s="65"/>
      <c r="CJ135" s="65">
        <v>5</v>
      </c>
      <c r="CK135" s="65"/>
      <c r="CL135" s="65"/>
      <c r="CM135" s="65"/>
      <c r="CN135" s="65"/>
      <c r="CO135" s="65"/>
      <c r="CP135" s="65"/>
      <c r="CQ135" s="65"/>
      <c r="CR135" s="65"/>
      <c r="CS135" s="65"/>
      <c r="CT135" s="65"/>
      <c r="CU135" s="65"/>
      <c r="CV135" s="65"/>
      <c r="CW135" s="65"/>
      <c r="CX135" s="65"/>
      <c r="CY135" s="65"/>
      <c r="CZ135" s="65"/>
      <c r="DA135" s="65"/>
    </row>
    <row r="136" spans="1:105" s="7" customFormat="1" ht="15" customHeight="1" x14ac:dyDescent="0.2">
      <c r="A136" s="59" t="s">
        <v>17</v>
      </c>
      <c r="B136" s="59"/>
      <c r="C136" s="59"/>
      <c r="D136" s="59"/>
      <c r="E136" s="59"/>
      <c r="F136" s="59"/>
      <c r="G136" s="59"/>
      <c r="H136" s="69" t="s">
        <v>124</v>
      </c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  <c r="AC136" s="69"/>
      <c r="AD136" s="69"/>
      <c r="AE136" s="69"/>
      <c r="AF136" s="69"/>
      <c r="AG136" s="69"/>
      <c r="AH136" s="69"/>
      <c r="AI136" s="69"/>
      <c r="AJ136" s="69"/>
      <c r="AK136" s="69"/>
      <c r="AL136" s="69"/>
      <c r="AM136" s="69"/>
      <c r="AN136" s="69"/>
      <c r="AO136" s="69"/>
      <c r="AP136" s="69"/>
      <c r="AQ136" s="69"/>
      <c r="AR136" s="69"/>
      <c r="AS136" s="69"/>
      <c r="AT136" s="69"/>
      <c r="AU136" s="69"/>
      <c r="AV136" s="69"/>
      <c r="AW136" s="69"/>
      <c r="AX136" s="69"/>
      <c r="AY136" s="69"/>
      <c r="AZ136" s="69"/>
      <c r="BA136" s="69"/>
      <c r="BB136" s="69"/>
      <c r="BC136" s="69"/>
      <c r="BD136" s="57">
        <v>2</v>
      </c>
      <c r="BE136" s="57"/>
      <c r="BF136" s="57"/>
      <c r="BG136" s="57"/>
      <c r="BH136" s="57"/>
      <c r="BI136" s="57"/>
      <c r="BJ136" s="57"/>
      <c r="BK136" s="57"/>
      <c r="BL136" s="57"/>
      <c r="BM136" s="57"/>
      <c r="BN136" s="57"/>
      <c r="BO136" s="57"/>
      <c r="BP136" s="57"/>
      <c r="BQ136" s="57"/>
      <c r="BR136" s="57"/>
      <c r="BS136" s="57"/>
      <c r="BT136" s="57">
        <v>1</v>
      </c>
      <c r="BU136" s="57"/>
      <c r="BV136" s="57"/>
      <c r="BW136" s="57"/>
      <c r="BX136" s="57"/>
      <c r="BY136" s="57"/>
      <c r="BZ136" s="57"/>
      <c r="CA136" s="57"/>
      <c r="CB136" s="57"/>
      <c r="CC136" s="57"/>
      <c r="CD136" s="57"/>
      <c r="CE136" s="57"/>
      <c r="CF136" s="57"/>
      <c r="CG136" s="57"/>
      <c r="CH136" s="57"/>
      <c r="CI136" s="57"/>
      <c r="CJ136" s="58">
        <v>26000</v>
      </c>
      <c r="CK136" s="58"/>
      <c r="CL136" s="58"/>
      <c r="CM136" s="58"/>
      <c r="CN136" s="58"/>
      <c r="CO136" s="58"/>
      <c r="CP136" s="58"/>
      <c r="CQ136" s="58"/>
      <c r="CR136" s="58"/>
      <c r="CS136" s="58"/>
      <c r="CT136" s="58"/>
      <c r="CU136" s="58"/>
      <c r="CV136" s="58"/>
      <c r="CW136" s="58"/>
      <c r="CX136" s="58"/>
      <c r="CY136" s="58"/>
      <c r="CZ136" s="58"/>
      <c r="DA136" s="58"/>
    </row>
    <row r="137" spans="1:105" s="7" customFormat="1" ht="15" customHeight="1" x14ac:dyDescent="0.2">
      <c r="A137" s="59" t="s">
        <v>18</v>
      </c>
      <c r="B137" s="59"/>
      <c r="C137" s="59"/>
      <c r="D137" s="59"/>
      <c r="E137" s="59"/>
      <c r="F137" s="59"/>
      <c r="G137" s="59"/>
      <c r="H137" s="69" t="s">
        <v>184</v>
      </c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  <c r="AA137" s="69"/>
      <c r="AB137" s="69"/>
      <c r="AC137" s="69"/>
      <c r="AD137" s="69"/>
      <c r="AE137" s="69"/>
      <c r="AF137" s="69"/>
      <c r="AG137" s="69"/>
      <c r="AH137" s="69"/>
      <c r="AI137" s="69"/>
      <c r="AJ137" s="69"/>
      <c r="AK137" s="69"/>
      <c r="AL137" s="69"/>
      <c r="AM137" s="69"/>
      <c r="AN137" s="69"/>
      <c r="AO137" s="69"/>
      <c r="AP137" s="69"/>
      <c r="AQ137" s="69"/>
      <c r="AR137" s="69"/>
      <c r="AS137" s="69"/>
      <c r="AT137" s="69"/>
      <c r="AU137" s="69"/>
      <c r="AV137" s="69"/>
      <c r="AW137" s="69"/>
      <c r="AX137" s="69"/>
      <c r="AY137" s="69"/>
      <c r="AZ137" s="69"/>
      <c r="BA137" s="69"/>
      <c r="BB137" s="69"/>
      <c r="BC137" s="69"/>
      <c r="BD137" s="57">
        <v>1</v>
      </c>
      <c r="BE137" s="57"/>
      <c r="BF137" s="57"/>
      <c r="BG137" s="57"/>
      <c r="BH137" s="57"/>
      <c r="BI137" s="57"/>
      <c r="BJ137" s="57"/>
      <c r="BK137" s="57"/>
      <c r="BL137" s="57"/>
      <c r="BM137" s="57"/>
      <c r="BN137" s="57"/>
      <c r="BO137" s="57"/>
      <c r="BP137" s="57"/>
      <c r="BQ137" s="57"/>
      <c r="BR137" s="57"/>
      <c r="BS137" s="57"/>
      <c r="BT137" s="57">
        <v>0</v>
      </c>
      <c r="BU137" s="57"/>
      <c r="BV137" s="57"/>
      <c r="BW137" s="57"/>
      <c r="BX137" s="57"/>
      <c r="BY137" s="57"/>
      <c r="BZ137" s="57"/>
      <c r="CA137" s="57"/>
      <c r="CB137" s="57"/>
      <c r="CC137" s="57"/>
      <c r="CD137" s="57"/>
      <c r="CE137" s="57"/>
      <c r="CF137" s="57"/>
      <c r="CG137" s="57"/>
      <c r="CH137" s="57"/>
      <c r="CI137" s="57"/>
      <c r="CJ137" s="58">
        <v>0</v>
      </c>
      <c r="CK137" s="58"/>
      <c r="CL137" s="58"/>
      <c r="CM137" s="58"/>
      <c r="CN137" s="58"/>
      <c r="CO137" s="58"/>
      <c r="CP137" s="58"/>
      <c r="CQ137" s="58"/>
      <c r="CR137" s="58"/>
      <c r="CS137" s="58"/>
      <c r="CT137" s="58"/>
      <c r="CU137" s="58"/>
      <c r="CV137" s="58"/>
      <c r="CW137" s="58"/>
      <c r="CX137" s="58"/>
      <c r="CY137" s="58"/>
      <c r="CZ137" s="58"/>
      <c r="DA137" s="58"/>
    </row>
    <row r="138" spans="1:105" s="7" customFormat="1" ht="15" customHeight="1" x14ac:dyDescent="0.2">
      <c r="A138" s="59" t="s">
        <v>19</v>
      </c>
      <c r="B138" s="59"/>
      <c r="C138" s="59"/>
      <c r="D138" s="59"/>
      <c r="E138" s="59"/>
      <c r="F138" s="59"/>
      <c r="G138" s="59"/>
      <c r="H138" s="69" t="s">
        <v>135</v>
      </c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  <c r="AA138" s="69"/>
      <c r="AB138" s="69"/>
      <c r="AC138" s="69"/>
      <c r="AD138" s="69"/>
      <c r="AE138" s="69"/>
      <c r="AF138" s="69"/>
      <c r="AG138" s="69"/>
      <c r="AH138" s="69"/>
      <c r="AI138" s="69"/>
      <c r="AJ138" s="69"/>
      <c r="AK138" s="69"/>
      <c r="AL138" s="69"/>
      <c r="AM138" s="69"/>
      <c r="AN138" s="69"/>
      <c r="AO138" s="69"/>
      <c r="AP138" s="69"/>
      <c r="AQ138" s="69"/>
      <c r="AR138" s="69"/>
      <c r="AS138" s="69"/>
      <c r="AT138" s="69"/>
      <c r="AU138" s="69"/>
      <c r="AV138" s="69"/>
      <c r="AW138" s="69"/>
      <c r="AX138" s="69"/>
      <c r="AY138" s="69"/>
      <c r="AZ138" s="69"/>
      <c r="BA138" s="69"/>
      <c r="BB138" s="69"/>
      <c r="BC138" s="69"/>
      <c r="BD138" s="57">
        <v>2</v>
      </c>
      <c r="BE138" s="57"/>
      <c r="BF138" s="57"/>
      <c r="BG138" s="57"/>
      <c r="BH138" s="57"/>
      <c r="BI138" s="57"/>
      <c r="BJ138" s="57"/>
      <c r="BK138" s="57"/>
      <c r="BL138" s="57"/>
      <c r="BM138" s="57"/>
      <c r="BN138" s="57"/>
      <c r="BO138" s="57"/>
      <c r="BP138" s="57"/>
      <c r="BQ138" s="57"/>
      <c r="BR138" s="57"/>
      <c r="BS138" s="57"/>
      <c r="BT138" s="57">
        <v>1</v>
      </c>
      <c r="BU138" s="57"/>
      <c r="BV138" s="57"/>
      <c r="BW138" s="57"/>
      <c r="BX138" s="57"/>
      <c r="BY138" s="57"/>
      <c r="BZ138" s="57"/>
      <c r="CA138" s="57"/>
      <c r="CB138" s="57"/>
      <c r="CC138" s="57"/>
      <c r="CD138" s="57"/>
      <c r="CE138" s="57"/>
      <c r="CF138" s="57"/>
      <c r="CG138" s="57"/>
      <c r="CH138" s="57"/>
      <c r="CI138" s="57"/>
      <c r="CJ138" s="58">
        <v>0</v>
      </c>
      <c r="CK138" s="58"/>
      <c r="CL138" s="58"/>
      <c r="CM138" s="58"/>
      <c r="CN138" s="58"/>
      <c r="CO138" s="58"/>
      <c r="CP138" s="58"/>
      <c r="CQ138" s="58"/>
      <c r="CR138" s="58"/>
      <c r="CS138" s="58"/>
      <c r="CT138" s="58"/>
      <c r="CU138" s="58"/>
      <c r="CV138" s="58"/>
      <c r="CW138" s="58"/>
      <c r="CX138" s="58"/>
      <c r="CY138" s="58"/>
      <c r="CZ138" s="58"/>
      <c r="DA138" s="58"/>
    </row>
    <row r="139" spans="1:105" s="7" customFormat="1" ht="15" customHeight="1" x14ac:dyDescent="0.2">
      <c r="A139" s="59" t="s">
        <v>23</v>
      </c>
      <c r="B139" s="59"/>
      <c r="C139" s="59"/>
      <c r="D139" s="59"/>
      <c r="E139" s="59"/>
      <c r="F139" s="59"/>
      <c r="G139" s="59"/>
      <c r="H139" s="69" t="s">
        <v>136</v>
      </c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  <c r="AA139" s="69"/>
      <c r="AB139" s="69"/>
      <c r="AC139" s="69"/>
      <c r="AD139" s="69"/>
      <c r="AE139" s="69"/>
      <c r="AF139" s="69"/>
      <c r="AG139" s="69"/>
      <c r="AH139" s="69"/>
      <c r="AI139" s="69"/>
      <c r="AJ139" s="69"/>
      <c r="AK139" s="69"/>
      <c r="AL139" s="69"/>
      <c r="AM139" s="69"/>
      <c r="AN139" s="69"/>
      <c r="AO139" s="69"/>
      <c r="AP139" s="69"/>
      <c r="AQ139" s="69"/>
      <c r="AR139" s="69"/>
      <c r="AS139" s="69"/>
      <c r="AT139" s="69"/>
      <c r="AU139" s="69"/>
      <c r="AV139" s="69"/>
      <c r="AW139" s="69"/>
      <c r="AX139" s="69"/>
      <c r="AY139" s="69"/>
      <c r="AZ139" s="69"/>
      <c r="BA139" s="69"/>
      <c r="BB139" s="69"/>
      <c r="BC139" s="69"/>
      <c r="BD139" s="57">
        <v>0</v>
      </c>
      <c r="BE139" s="57"/>
      <c r="BF139" s="57"/>
      <c r="BG139" s="57"/>
      <c r="BH139" s="57"/>
      <c r="BI139" s="57"/>
      <c r="BJ139" s="57"/>
      <c r="BK139" s="57"/>
      <c r="BL139" s="57"/>
      <c r="BM139" s="57"/>
      <c r="BN139" s="57"/>
      <c r="BO139" s="57"/>
      <c r="BP139" s="57"/>
      <c r="BQ139" s="57"/>
      <c r="BR139" s="57"/>
      <c r="BS139" s="57"/>
      <c r="BT139" s="57">
        <v>0</v>
      </c>
      <c r="BU139" s="57"/>
      <c r="BV139" s="57"/>
      <c r="BW139" s="57"/>
      <c r="BX139" s="57"/>
      <c r="BY139" s="57"/>
      <c r="BZ139" s="57"/>
      <c r="CA139" s="57"/>
      <c r="CB139" s="57"/>
      <c r="CC139" s="57"/>
      <c r="CD139" s="57"/>
      <c r="CE139" s="57"/>
      <c r="CF139" s="57"/>
      <c r="CG139" s="57"/>
      <c r="CH139" s="57"/>
      <c r="CI139" s="57"/>
      <c r="CJ139" s="58">
        <v>0</v>
      </c>
      <c r="CK139" s="58"/>
      <c r="CL139" s="58"/>
      <c r="CM139" s="58"/>
      <c r="CN139" s="58"/>
      <c r="CO139" s="58"/>
      <c r="CP139" s="58"/>
      <c r="CQ139" s="58"/>
      <c r="CR139" s="58"/>
      <c r="CS139" s="58"/>
      <c r="CT139" s="58"/>
      <c r="CU139" s="58"/>
      <c r="CV139" s="58"/>
      <c r="CW139" s="58"/>
      <c r="CX139" s="58"/>
      <c r="CY139" s="58"/>
      <c r="CZ139" s="58"/>
      <c r="DA139" s="58"/>
    </row>
    <row r="140" spans="1:105" s="7" customFormat="1" ht="15" customHeight="1" x14ac:dyDescent="0.2">
      <c r="A140" s="59" t="s">
        <v>116</v>
      </c>
      <c r="B140" s="59"/>
      <c r="C140" s="59"/>
      <c r="D140" s="59"/>
      <c r="E140" s="59"/>
      <c r="F140" s="59"/>
      <c r="G140" s="59"/>
      <c r="H140" s="69" t="s">
        <v>137</v>
      </c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  <c r="AA140" s="69"/>
      <c r="AB140" s="69"/>
      <c r="AC140" s="69"/>
      <c r="AD140" s="69"/>
      <c r="AE140" s="69"/>
      <c r="AF140" s="69"/>
      <c r="AG140" s="69"/>
      <c r="AH140" s="69"/>
      <c r="AI140" s="69"/>
      <c r="AJ140" s="69"/>
      <c r="AK140" s="69"/>
      <c r="AL140" s="69"/>
      <c r="AM140" s="69"/>
      <c r="AN140" s="69"/>
      <c r="AO140" s="69"/>
      <c r="AP140" s="69"/>
      <c r="AQ140" s="69"/>
      <c r="AR140" s="69"/>
      <c r="AS140" s="69"/>
      <c r="AT140" s="69"/>
      <c r="AU140" s="69"/>
      <c r="AV140" s="69"/>
      <c r="AW140" s="69"/>
      <c r="AX140" s="69"/>
      <c r="AY140" s="69"/>
      <c r="AZ140" s="69"/>
      <c r="BA140" s="69"/>
      <c r="BB140" s="69"/>
      <c r="BC140" s="69"/>
      <c r="BD140" s="57">
        <v>1</v>
      </c>
      <c r="BE140" s="57"/>
      <c r="BF140" s="57"/>
      <c r="BG140" s="57"/>
      <c r="BH140" s="57"/>
      <c r="BI140" s="57"/>
      <c r="BJ140" s="57"/>
      <c r="BK140" s="57"/>
      <c r="BL140" s="57"/>
      <c r="BM140" s="57"/>
      <c r="BN140" s="57"/>
      <c r="BO140" s="57"/>
      <c r="BP140" s="57"/>
      <c r="BQ140" s="57"/>
      <c r="BR140" s="57"/>
      <c r="BS140" s="57"/>
      <c r="BT140" s="57">
        <v>12</v>
      </c>
      <c r="BU140" s="57"/>
      <c r="BV140" s="57"/>
      <c r="BW140" s="57"/>
      <c r="BX140" s="57"/>
      <c r="BY140" s="57"/>
      <c r="BZ140" s="57"/>
      <c r="CA140" s="57"/>
      <c r="CB140" s="57"/>
      <c r="CC140" s="57"/>
      <c r="CD140" s="57"/>
      <c r="CE140" s="57"/>
      <c r="CF140" s="57"/>
      <c r="CG140" s="57"/>
      <c r="CH140" s="57"/>
      <c r="CI140" s="57"/>
      <c r="CJ140" s="58">
        <v>0</v>
      </c>
      <c r="CK140" s="58"/>
      <c r="CL140" s="58"/>
      <c r="CM140" s="58"/>
      <c r="CN140" s="58"/>
      <c r="CO140" s="58"/>
      <c r="CP140" s="58"/>
      <c r="CQ140" s="58"/>
      <c r="CR140" s="58"/>
      <c r="CS140" s="58"/>
      <c r="CT140" s="58"/>
      <c r="CU140" s="58"/>
      <c r="CV140" s="58"/>
      <c r="CW140" s="58"/>
      <c r="CX140" s="58"/>
      <c r="CY140" s="58"/>
      <c r="CZ140" s="58"/>
      <c r="DA140" s="58"/>
    </row>
    <row r="141" spans="1:105" s="7" customFormat="1" ht="15" customHeight="1" x14ac:dyDescent="0.2">
      <c r="A141" s="59" t="s">
        <v>141</v>
      </c>
      <c r="B141" s="59"/>
      <c r="C141" s="59"/>
      <c r="D141" s="59"/>
      <c r="E141" s="59"/>
      <c r="F141" s="59"/>
      <c r="G141" s="59"/>
      <c r="H141" s="69" t="s">
        <v>134</v>
      </c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  <c r="AC141" s="69"/>
      <c r="AD141" s="69"/>
      <c r="AE141" s="69"/>
      <c r="AF141" s="69"/>
      <c r="AG141" s="69"/>
      <c r="AH141" s="69"/>
      <c r="AI141" s="69"/>
      <c r="AJ141" s="69"/>
      <c r="AK141" s="69"/>
      <c r="AL141" s="69"/>
      <c r="AM141" s="69"/>
      <c r="AN141" s="69"/>
      <c r="AO141" s="69"/>
      <c r="AP141" s="69"/>
      <c r="AQ141" s="69"/>
      <c r="AR141" s="69"/>
      <c r="AS141" s="69"/>
      <c r="AT141" s="69"/>
      <c r="AU141" s="69"/>
      <c r="AV141" s="69"/>
      <c r="AW141" s="69"/>
      <c r="AX141" s="69"/>
      <c r="AY141" s="69"/>
      <c r="AZ141" s="69"/>
      <c r="BA141" s="69"/>
      <c r="BB141" s="69"/>
      <c r="BC141" s="69"/>
      <c r="BD141" s="57">
        <v>0</v>
      </c>
      <c r="BE141" s="57"/>
      <c r="BF141" s="57"/>
      <c r="BG141" s="57"/>
      <c r="BH141" s="57"/>
      <c r="BI141" s="57"/>
      <c r="BJ141" s="57"/>
      <c r="BK141" s="57"/>
      <c r="BL141" s="57"/>
      <c r="BM141" s="57"/>
      <c r="BN141" s="57"/>
      <c r="BO141" s="57"/>
      <c r="BP141" s="57"/>
      <c r="BQ141" s="57"/>
      <c r="BR141" s="57"/>
      <c r="BS141" s="57"/>
      <c r="BT141" s="57">
        <v>0</v>
      </c>
      <c r="BU141" s="57"/>
      <c r="BV141" s="57"/>
      <c r="BW141" s="57"/>
      <c r="BX141" s="57"/>
      <c r="BY141" s="57"/>
      <c r="BZ141" s="57"/>
      <c r="CA141" s="57"/>
      <c r="CB141" s="57"/>
      <c r="CC141" s="57"/>
      <c r="CD141" s="57"/>
      <c r="CE141" s="57"/>
      <c r="CF141" s="57"/>
      <c r="CG141" s="57"/>
      <c r="CH141" s="57"/>
      <c r="CI141" s="57"/>
      <c r="CJ141" s="58">
        <v>26500</v>
      </c>
      <c r="CK141" s="58"/>
      <c r="CL141" s="58"/>
      <c r="CM141" s="58"/>
      <c r="CN141" s="58"/>
      <c r="CO141" s="58"/>
      <c r="CP141" s="58"/>
      <c r="CQ141" s="58"/>
      <c r="CR141" s="58"/>
      <c r="CS141" s="58"/>
      <c r="CT141" s="58"/>
      <c r="CU141" s="58"/>
      <c r="CV141" s="58"/>
      <c r="CW141" s="58"/>
      <c r="CX141" s="58"/>
      <c r="CY141" s="58"/>
      <c r="CZ141" s="58"/>
      <c r="DA141" s="58"/>
    </row>
    <row r="142" spans="1:105" s="7" customFormat="1" ht="15" customHeight="1" x14ac:dyDescent="0.2">
      <c r="A142" s="59" t="s">
        <v>142</v>
      </c>
      <c r="B142" s="59"/>
      <c r="C142" s="59"/>
      <c r="D142" s="59"/>
      <c r="E142" s="59"/>
      <c r="F142" s="59"/>
      <c r="G142" s="59"/>
      <c r="H142" s="69" t="s">
        <v>140</v>
      </c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  <c r="AA142" s="69"/>
      <c r="AB142" s="69"/>
      <c r="AC142" s="69"/>
      <c r="AD142" s="69"/>
      <c r="AE142" s="69"/>
      <c r="AF142" s="69"/>
      <c r="AG142" s="69"/>
      <c r="AH142" s="69"/>
      <c r="AI142" s="69"/>
      <c r="AJ142" s="69"/>
      <c r="AK142" s="69"/>
      <c r="AL142" s="69"/>
      <c r="AM142" s="69"/>
      <c r="AN142" s="69"/>
      <c r="AO142" s="69"/>
      <c r="AP142" s="69"/>
      <c r="AQ142" s="69"/>
      <c r="AR142" s="69"/>
      <c r="AS142" s="69"/>
      <c r="AT142" s="69"/>
      <c r="AU142" s="69"/>
      <c r="AV142" s="69"/>
      <c r="AW142" s="69"/>
      <c r="AX142" s="69"/>
      <c r="AY142" s="69"/>
      <c r="AZ142" s="69"/>
      <c r="BA142" s="69"/>
      <c r="BB142" s="69"/>
      <c r="BC142" s="69"/>
      <c r="BD142" s="57">
        <v>1</v>
      </c>
      <c r="BE142" s="57"/>
      <c r="BF142" s="57"/>
      <c r="BG142" s="57"/>
      <c r="BH142" s="57"/>
      <c r="BI142" s="57"/>
      <c r="BJ142" s="57"/>
      <c r="BK142" s="57"/>
      <c r="BL142" s="57"/>
      <c r="BM142" s="57"/>
      <c r="BN142" s="57"/>
      <c r="BO142" s="57"/>
      <c r="BP142" s="57"/>
      <c r="BQ142" s="57"/>
      <c r="BR142" s="57"/>
      <c r="BS142" s="57"/>
      <c r="BT142" s="57">
        <v>12</v>
      </c>
      <c r="BU142" s="57"/>
      <c r="BV142" s="57"/>
      <c r="BW142" s="57"/>
      <c r="BX142" s="57"/>
      <c r="BY142" s="57"/>
      <c r="BZ142" s="57"/>
      <c r="CA142" s="57"/>
      <c r="CB142" s="57"/>
      <c r="CC142" s="57"/>
      <c r="CD142" s="57"/>
      <c r="CE142" s="57"/>
      <c r="CF142" s="57"/>
      <c r="CG142" s="57"/>
      <c r="CH142" s="57"/>
      <c r="CI142" s="57"/>
      <c r="CJ142" s="58">
        <v>0</v>
      </c>
      <c r="CK142" s="58"/>
      <c r="CL142" s="58"/>
      <c r="CM142" s="58"/>
      <c r="CN142" s="58"/>
      <c r="CO142" s="58"/>
      <c r="CP142" s="58"/>
      <c r="CQ142" s="58"/>
      <c r="CR142" s="58"/>
      <c r="CS142" s="58"/>
      <c r="CT142" s="58"/>
      <c r="CU142" s="58"/>
      <c r="CV142" s="58"/>
      <c r="CW142" s="58"/>
      <c r="CX142" s="58"/>
      <c r="CY142" s="58"/>
      <c r="CZ142" s="58"/>
      <c r="DA142" s="58"/>
    </row>
    <row r="143" spans="1:105" s="7" customFormat="1" ht="15" customHeight="1" x14ac:dyDescent="0.2">
      <c r="A143" s="59" t="s">
        <v>145</v>
      </c>
      <c r="B143" s="59"/>
      <c r="C143" s="59"/>
      <c r="D143" s="59"/>
      <c r="E143" s="59"/>
      <c r="F143" s="59"/>
      <c r="G143" s="59"/>
      <c r="H143" s="69" t="s">
        <v>146</v>
      </c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 s="69"/>
      <c r="AH143" s="69"/>
      <c r="AI143" s="69"/>
      <c r="AJ143" s="69"/>
      <c r="AK143" s="69"/>
      <c r="AL143" s="69"/>
      <c r="AM143" s="69"/>
      <c r="AN143" s="69"/>
      <c r="AO143" s="69"/>
      <c r="AP143" s="69"/>
      <c r="AQ143" s="69"/>
      <c r="AR143" s="69"/>
      <c r="AS143" s="69"/>
      <c r="AT143" s="69"/>
      <c r="AU143" s="69"/>
      <c r="AV143" s="69"/>
      <c r="AW143" s="69"/>
      <c r="AX143" s="69"/>
      <c r="AY143" s="69"/>
      <c r="AZ143" s="69"/>
      <c r="BA143" s="69"/>
      <c r="BB143" s="69"/>
      <c r="BC143" s="69"/>
      <c r="BD143" s="57">
        <v>1</v>
      </c>
      <c r="BE143" s="57"/>
      <c r="BF143" s="57"/>
      <c r="BG143" s="57"/>
      <c r="BH143" s="57"/>
      <c r="BI143" s="57"/>
      <c r="BJ143" s="57"/>
      <c r="BK143" s="57"/>
      <c r="BL143" s="57"/>
      <c r="BM143" s="57"/>
      <c r="BN143" s="57"/>
      <c r="BO143" s="57"/>
      <c r="BP143" s="57"/>
      <c r="BQ143" s="57"/>
      <c r="BR143" s="57"/>
      <c r="BS143" s="57"/>
      <c r="BT143" s="57">
        <v>1</v>
      </c>
      <c r="BU143" s="57"/>
      <c r="BV143" s="57"/>
      <c r="BW143" s="57"/>
      <c r="BX143" s="57"/>
      <c r="BY143" s="57"/>
      <c r="BZ143" s="57"/>
      <c r="CA143" s="57"/>
      <c r="CB143" s="57"/>
      <c r="CC143" s="57"/>
      <c r="CD143" s="57"/>
      <c r="CE143" s="57"/>
      <c r="CF143" s="57"/>
      <c r="CG143" s="57"/>
      <c r="CH143" s="57"/>
      <c r="CI143" s="57"/>
      <c r="CJ143" s="58">
        <v>5000</v>
      </c>
      <c r="CK143" s="58"/>
      <c r="CL143" s="58"/>
      <c r="CM143" s="58"/>
      <c r="CN143" s="58"/>
      <c r="CO143" s="58"/>
      <c r="CP143" s="58"/>
      <c r="CQ143" s="58"/>
      <c r="CR143" s="58"/>
      <c r="CS143" s="58"/>
      <c r="CT143" s="58"/>
      <c r="CU143" s="58"/>
      <c r="CV143" s="58"/>
      <c r="CW143" s="58"/>
      <c r="CX143" s="58"/>
      <c r="CY143" s="58"/>
      <c r="CZ143" s="58"/>
      <c r="DA143" s="58"/>
    </row>
    <row r="144" spans="1:105" s="7" customFormat="1" ht="15" customHeight="1" x14ac:dyDescent="0.2">
      <c r="A144" s="59" t="s">
        <v>166</v>
      </c>
      <c r="B144" s="59"/>
      <c r="C144" s="59"/>
      <c r="D144" s="59"/>
      <c r="E144" s="59"/>
      <c r="F144" s="59"/>
      <c r="G144" s="59"/>
      <c r="H144" s="69" t="s">
        <v>186</v>
      </c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57">
        <v>1</v>
      </c>
      <c r="BE144" s="57"/>
      <c r="BF144" s="57"/>
      <c r="BG144" s="57"/>
      <c r="BH144" s="57"/>
      <c r="BI144" s="57"/>
      <c r="BJ144" s="57"/>
      <c r="BK144" s="57"/>
      <c r="BL144" s="57"/>
      <c r="BM144" s="57"/>
      <c r="BN144" s="57"/>
      <c r="BO144" s="57"/>
      <c r="BP144" s="57"/>
      <c r="BQ144" s="57"/>
      <c r="BR144" s="57"/>
      <c r="BS144" s="57"/>
      <c r="BT144" s="57">
        <v>1</v>
      </c>
      <c r="BU144" s="57"/>
      <c r="BV144" s="57"/>
      <c r="BW144" s="57"/>
      <c r="BX144" s="57"/>
      <c r="BY144" s="57"/>
      <c r="BZ144" s="57"/>
      <c r="CA144" s="57"/>
      <c r="CB144" s="57"/>
      <c r="CC144" s="57"/>
      <c r="CD144" s="57"/>
      <c r="CE144" s="57"/>
      <c r="CF144" s="57"/>
      <c r="CG144" s="57"/>
      <c r="CH144" s="57"/>
      <c r="CI144" s="57"/>
      <c r="CJ144" s="58">
        <v>0</v>
      </c>
      <c r="CK144" s="58"/>
      <c r="CL144" s="58"/>
      <c r="CM144" s="58"/>
      <c r="CN144" s="58"/>
      <c r="CO144" s="58"/>
      <c r="CP144" s="58"/>
      <c r="CQ144" s="58"/>
      <c r="CR144" s="58"/>
      <c r="CS144" s="58"/>
      <c r="CT144" s="58"/>
      <c r="CU144" s="58"/>
      <c r="CV144" s="58"/>
      <c r="CW144" s="58"/>
      <c r="CX144" s="58"/>
      <c r="CY144" s="58"/>
      <c r="CZ144" s="58"/>
      <c r="DA144" s="58"/>
    </row>
    <row r="145" spans="1:105" s="7" customFormat="1" ht="15" customHeight="1" x14ac:dyDescent="0.2">
      <c r="A145" s="59"/>
      <c r="B145" s="59"/>
      <c r="C145" s="59"/>
      <c r="D145" s="59"/>
      <c r="E145" s="59"/>
      <c r="F145" s="59"/>
      <c r="G145" s="59"/>
      <c r="H145" s="71" t="s">
        <v>15</v>
      </c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  <c r="AB145" s="71"/>
      <c r="AC145" s="71"/>
      <c r="AD145" s="71"/>
      <c r="AE145" s="71"/>
      <c r="AF145" s="71"/>
      <c r="AG145" s="71"/>
      <c r="AH145" s="71"/>
      <c r="AI145" s="71"/>
      <c r="AJ145" s="71"/>
      <c r="AK145" s="71"/>
      <c r="AL145" s="71"/>
      <c r="AM145" s="71"/>
      <c r="AN145" s="71"/>
      <c r="AO145" s="71"/>
      <c r="AP145" s="71"/>
      <c r="AQ145" s="71"/>
      <c r="AR145" s="71"/>
      <c r="AS145" s="71"/>
      <c r="AT145" s="71"/>
      <c r="AU145" s="71"/>
      <c r="AV145" s="71"/>
      <c r="AW145" s="71"/>
      <c r="AX145" s="71"/>
      <c r="AY145" s="71"/>
      <c r="AZ145" s="71"/>
      <c r="BA145" s="71"/>
      <c r="BB145" s="71"/>
      <c r="BC145" s="72"/>
      <c r="BD145" s="57" t="s">
        <v>16</v>
      </c>
      <c r="BE145" s="57"/>
      <c r="BF145" s="57"/>
      <c r="BG145" s="57"/>
      <c r="BH145" s="57"/>
      <c r="BI145" s="57"/>
      <c r="BJ145" s="57"/>
      <c r="BK145" s="57"/>
      <c r="BL145" s="57"/>
      <c r="BM145" s="57"/>
      <c r="BN145" s="57"/>
      <c r="BO145" s="57"/>
      <c r="BP145" s="57"/>
      <c r="BQ145" s="57"/>
      <c r="BR145" s="57"/>
      <c r="BS145" s="57"/>
      <c r="BT145" s="57" t="s">
        <v>16</v>
      </c>
      <c r="BU145" s="57"/>
      <c r="BV145" s="57"/>
      <c r="BW145" s="57"/>
      <c r="BX145" s="57"/>
      <c r="BY145" s="57"/>
      <c r="BZ145" s="57"/>
      <c r="CA145" s="57"/>
      <c r="CB145" s="57"/>
      <c r="CC145" s="57"/>
      <c r="CD145" s="57"/>
      <c r="CE145" s="57"/>
      <c r="CF145" s="57"/>
      <c r="CG145" s="57"/>
      <c r="CH145" s="57"/>
      <c r="CI145" s="57"/>
      <c r="CJ145" s="58">
        <f>SUM(CJ136:DA144)</f>
        <v>57500</v>
      </c>
      <c r="CK145" s="58"/>
      <c r="CL145" s="58"/>
      <c r="CM145" s="58"/>
      <c r="CN145" s="58"/>
      <c r="CO145" s="58"/>
      <c r="CP145" s="58"/>
      <c r="CQ145" s="58"/>
      <c r="CR145" s="58"/>
      <c r="CS145" s="58"/>
      <c r="CT145" s="58"/>
      <c r="CU145" s="58"/>
      <c r="CV145" s="58"/>
      <c r="CW145" s="58"/>
      <c r="CX145" s="58"/>
      <c r="CY145" s="58"/>
      <c r="CZ145" s="58"/>
      <c r="DA145" s="58"/>
    </row>
    <row r="146" spans="1:105" s="2" customFormat="1" ht="12" customHeight="1" x14ac:dyDescent="0.25"/>
    <row r="147" spans="1:105" s="4" customFormat="1" ht="14.25" x14ac:dyDescent="0.2">
      <c r="A147" s="53" t="s">
        <v>92</v>
      </c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  <c r="AE147" s="53"/>
      <c r="AF147" s="53"/>
      <c r="AG147" s="53"/>
      <c r="AH147" s="53"/>
      <c r="AI147" s="53"/>
      <c r="AJ147" s="53"/>
      <c r="AK147" s="53"/>
      <c r="AL147" s="53"/>
      <c r="AM147" s="53"/>
      <c r="AN147" s="53"/>
      <c r="AO147" s="53"/>
      <c r="AP147" s="53"/>
      <c r="AQ147" s="53"/>
      <c r="AR147" s="53"/>
      <c r="AS147" s="53"/>
      <c r="AT147" s="53"/>
      <c r="AU147" s="53"/>
      <c r="AV147" s="53"/>
      <c r="AW147" s="53"/>
      <c r="AX147" s="53"/>
      <c r="AY147" s="53"/>
      <c r="AZ147" s="53"/>
      <c r="BA147" s="53"/>
      <c r="BB147" s="53"/>
      <c r="BC147" s="53"/>
      <c r="BD147" s="53"/>
      <c r="BE147" s="53"/>
      <c r="BF147" s="53"/>
      <c r="BG147" s="53"/>
      <c r="BH147" s="53"/>
      <c r="BI147" s="53"/>
      <c r="BJ147" s="53"/>
      <c r="BK147" s="53"/>
      <c r="BL147" s="53"/>
      <c r="BM147" s="53"/>
      <c r="BN147" s="53"/>
      <c r="BO147" s="53"/>
      <c r="BP147" s="53"/>
      <c r="BQ147" s="53"/>
      <c r="BR147" s="53"/>
      <c r="BS147" s="53"/>
      <c r="BT147" s="53"/>
      <c r="BU147" s="53"/>
      <c r="BV147" s="53"/>
      <c r="BW147" s="53"/>
      <c r="BX147" s="53"/>
      <c r="BY147" s="53"/>
      <c r="BZ147" s="53"/>
      <c r="CA147" s="53"/>
      <c r="CB147" s="53"/>
      <c r="CC147" s="53"/>
      <c r="CD147" s="53"/>
      <c r="CE147" s="53"/>
      <c r="CF147" s="53"/>
      <c r="CG147" s="53"/>
      <c r="CH147" s="53"/>
      <c r="CI147" s="53"/>
      <c r="CJ147" s="53"/>
      <c r="CK147" s="53"/>
      <c r="CL147" s="53"/>
      <c r="CM147" s="53"/>
      <c r="CN147" s="53"/>
      <c r="CO147" s="53"/>
      <c r="CP147" s="53"/>
      <c r="CQ147" s="53"/>
      <c r="CR147" s="53"/>
      <c r="CS147" s="53"/>
      <c r="CT147" s="53"/>
      <c r="CU147" s="53"/>
      <c r="CV147" s="53"/>
      <c r="CW147" s="53"/>
      <c r="CX147" s="53"/>
      <c r="CY147" s="53"/>
      <c r="CZ147" s="53"/>
      <c r="DA147" s="53"/>
    </row>
    <row r="148" spans="1:105" s="2" customFormat="1" ht="10.5" customHeight="1" x14ac:dyDescent="0.25"/>
    <row r="149" spans="1:105" s="2" customFormat="1" ht="30" customHeight="1" x14ac:dyDescent="0.25">
      <c r="A149" s="54" t="s">
        <v>4</v>
      </c>
      <c r="B149" s="55"/>
      <c r="C149" s="55"/>
      <c r="D149" s="55"/>
      <c r="E149" s="55"/>
      <c r="F149" s="55"/>
      <c r="G149" s="56"/>
      <c r="H149" s="54" t="s">
        <v>63</v>
      </c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  <c r="AD149" s="55"/>
      <c r="AE149" s="55"/>
      <c r="AF149" s="55"/>
      <c r="AG149" s="55"/>
      <c r="AH149" s="55"/>
      <c r="AI149" s="55"/>
      <c r="AJ149" s="55"/>
      <c r="AK149" s="55"/>
      <c r="AL149" s="55"/>
      <c r="AM149" s="55"/>
      <c r="AN149" s="55"/>
      <c r="AO149" s="55"/>
      <c r="AP149" s="55"/>
      <c r="AQ149" s="55"/>
      <c r="AR149" s="55"/>
      <c r="AS149" s="55"/>
      <c r="AT149" s="55"/>
      <c r="AU149" s="55"/>
      <c r="AV149" s="55"/>
      <c r="AW149" s="55"/>
      <c r="AX149" s="55"/>
      <c r="AY149" s="55"/>
      <c r="AZ149" s="55"/>
      <c r="BA149" s="55"/>
      <c r="BB149" s="55"/>
      <c r="BC149" s="55"/>
      <c r="BD149" s="55"/>
      <c r="BE149" s="55"/>
      <c r="BF149" s="55"/>
      <c r="BG149" s="55"/>
      <c r="BH149" s="55"/>
      <c r="BI149" s="55"/>
      <c r="BJ149" s="55"/>
      <c r="BK149" s="55"/>
      <c r="BL149" s="55"/>
      <c r="BM149" s="55"/>
      <c r="BN149" s="55"/>
      <c r="BO149" s="55"/>
      <c r="BP149" s="55"/>
      <c r="BQ149" s="55"/>
      <c r="BR149" s="55"/>
      <c r="BS149" s="56"/>
      <c r="BT149" s="54" t="s">
        <v>93</v>
      </c>
      <c r="BU149" s="55"/>
      <c r="BV149" s="55"/>
      <c r="BW149" s="55"/>
      <c r="BX149" s="55"/>
      <c r="BY149" s="55"/>
      <c r="BZ149" s="55"/>
      <c r="CA149" s="55"/>
      <c r="CB149" s="55"/>
      <c r="CC149" s="55"/>
      <c r="CD149" s="55"/>
      <c r="CE149" s="55"/>
      <c r="CF149" s="55"/>
      <c r="CG149" s="55"/>
      <c r="CH149" s="55"/>
      <c r="CI149" s="56"/>
      <c r="CJ149" s="54" t="s">
        <v>94</v>
      </c>
      <c r="CK149" s="55"/>
      <c r="CL149" s="55"/>
      <c r="CM149" s="55"/>
      <c r="CN149" s="55"/>
      <c r="CO149" s="55"/>
      <c r="CP149" s="55"/>
      <c r="CQ149" s="55"/>
      <c r="CR149" s="55"/>
      <c r="CS149" s="55"/>
      <c r="CT149" s="55"/>
      <c r="CU149" s="55"/>
      <c r="CV149" s="55"/>
      <c r="CW149" s="55"/>
      <c r="CX149" s="55"/>
      <c r="CY149" s="55"/>
      <c r="CZ149" s="55"/>
      <c r="DA149" s="56"/>
    </row>
    <row r="150" spans="1:105" x14ac:dyDescent="0.2">
      <c r="A150" s="65">
        <v>1</v>
      </c>
      <c r="B150" s="65"/>
      <c r="C150" s="65"/>
      <c r="D150" s="65"/>
      <c r="E150" s="65"/>
      <c r="F150" s="65"/>
      <c r="G150" s="65"/>
      <c r="H150" s="65">
        <v>2</v>
      </c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  <c r="AC150" s="65"/>
      <c r="AD150" s="65"/>
      <c r="AE150" s="65"/>
      <c r="AF150" s="65"/>
      <c r="AG150" s="65"/>
      <c r="AH150" s="65"/>
      <c r="AI150" s="65"/>
      <c r="AJ150" s="65"/>
      <c r="AK150" s="65"/>
      <c r="AL150" s="65"/>
      <c r="AM150" s="65"/>
      <c r="AN150" s="65"/>
      <c r="AO150" s="65"/>
      <c r="AP150" s="65"/>
      <c r="AQ150" s="65"/>
      <c r="AR150" s="65"/>
      <c r="AS150" s="65"/>
      <c r="AT150" s="65"/>
      <c r="AU150" s="65"/>
      <c r="AV150" s="65"/>
      <c r="AW150" s="65"/>
      <c r="AX150" s="65"/>
      <c r="AY150" s="65"/>
      <c r="AZ150" s="65"/>
      <c r="BA150" s="65"/>
      <c r="BB150" s="65"/>
      <c r="BC150" s="65"/>
      <c r="BD150" s="65"/>
      <c r="BE150" s="65"/>
      <c r="BF150" s="65"/>
      <c r="BG150" s="65"/>
      <c r="BH150" s="65"/>
      <c r="BI150" s="65"/>
      <c r="BJ150" s="65"/>
      <c r="BK150" s="65"/>
      <c r="BL150" s="65"/>
      <c r="BM150" s="65"/>
      <c r="BN150" s="65"/>
      <c r="BO150" s="65"/>
      <c r="BP150" s="65"/>
      <c r="BQ150" s="65"/>
      <c r="BR150" s="65"/>
      <c r="BS150" s="65"/>
      <c r="BT150" s="65">
        <v>3</v>
      </c>
      <c r="BU150" s="65"/>
      <c r="BV150" s="65"/>
      <c r="BW150" s="65"/>
      <c r="BX150" s="65"/>
      <c r="BY150" s="65"/>
      <c r="BZ150" s="65"/>
      <c r="CA150" s="65"/>
      <c r="CB150" s="65"/>
      <c r="CC150" s="65"/>
      <c r="CD150" s="65"/>
      <c r="CE150" s="65"/>
      <c r="CF150" s="65"/>
      <c r="CG150" s="65"/>
      <c r="CH150" s="65"/>
      <c r="CI150" s="65"/>
      <c r="CJ150" s="65">
        <v>4</v>
      </c>
      <c r="CK150" s="65"/>
      <c r="CL150" s="65"/>
      <c r="CM150" s="65"/>
      <c r="CN150" s="65"/>
      <c r="CO150" s="65"/>
      <c r="CP150" s="65"/>
      <c r="CQ150" s="65"/>
      <c r="CR150" s="65"/>
      <c r="CS150" s="65"/>
      <c r="CT150" s="65"/>
      <c r="CU150" s="65"/>
      <c r="CV150" s="65"/>
      <c r="CW150" s="65"/>
      <c r="CX150" s="65"/>
      <c r="CY150" s="65"/>
      <c r="CZ150" s="65"/>
      <c r="DA150" s="65"/>
    </row>
    <row r="151" spans="1:105" s="2" customFormat="1" ht="15" customHeight="1" x14ac:dyDescent="0.25">
      <c r="A151" s="59" t="s">
        <v>17</v>
      </c>
      <c r="B151" s="59"/>
      <c r="C151" s="59"/>
      <c r="D151" s="59"/>
      <c r="E151" s="59"/>
      <c r="F151" s="59"/>
      <c r="G151" s="59"/>
      <c r="H151" s="60" t="s">
        <v>123</v>
      </c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  <c r="AK151" s="61"/>
      <c r="AL151" s="61"/>
      <c r="AM151" s="61"/>
      <c r="AN151" s="61"/>
      <c r="AO151" s="61"/>
      <c r="AP151" s="61"/>
      <c r="AQ151" s="61"/>
      <c r="AR151" s="61"/>
      <c r="AS151" s="61"/>
      <c r="AT151" s="61"/>
      <c r="AU151" s="61"/>
      <c r="AV151" s="61"/>
      <c r="AW151" s="61"/>
      <c r="AX151" s="61"/>
      <c r="AY151" s="61"/>
      <c r="AZ151" s="61"/>
      <c r="BA151" s="61"/>
      <c r="BB151" s="61"/>
      <c r="BC151" s="61"/>
      <c r="BD151" s="61"/>
      <c r="BE151" s="61"/>
      <c r="BF151" s="61"/>
      <c r="BG151" s="61"/>
      <c r="BH151" s="61"/>
      <c r="BI151" s="61"/>
      <c r="BJ151" s="61"/>
      <c r="BK151" s="61"/>
      <c r="BL151" s="61"/>
      <c r="BM151" s="61"/>
      <c r="BN151" s="61"/>
      <c r="BO151" s="61"/>
      <c r="BP151" s="61"/>
      <c r="BQ151" s="61"/>
      <c r="BR151" s="61"/>
      <c r="BS151" s="62"/>
      <c r="BT151" s="57">
        <v>1</v>
      </c>
      <c r="BU151" s="57"/>
      <c r="BV151" s="57"/>
      <c r="BW151" s="57"/>
      <c r="BX151" s="57"/>
      <c r="BY151" s="57"/>
      <c r="BZ151" s="57"/>
      <c r="CA151" s="57"/>
      <c r="CB151" s="57"/>
      <c r="CC151" s="57"/>
      <c r="CD151" s="57"/>
      <c r="CE151" s="57"/>
      <c r="CF151" s="57"/>
      <c r="CG151" s="57"/>
      <c r="CH151" s="57"/>
      <c r="CI151" s="57"/>
      <c r="CJ151" s="58">
        <v>128692</v>
      </c>
      <c r="CK151" s="58"/>
      <c r="CL151" s="58"/>
      <c r="CM151" s="58"/>
      <c r="CN151" s="58"/>
      <c r="CO151" s="58"/>
      <c r="CP151" s="58"/>
      <c r="CQ151" s="58"/>
      <c r="CR151" s="58"/>
      <c r="CS151" s="58"/>
      <c r="CT151" s="58"/>
      <c r="CU151" s="58"/>
      <c r="CV151" s="58"/>
      <c r="CW151" s="58"/>
      <c r="CX151" s="58"/>
      <c r="CY151" s="58"/>
      <c r="CZ151" s="58"/>
      <c r="DA151" s="58"/>
    </row>
    <row r="152" spans="1:105" s="2" customFormat="1" ht="15" customHeight="1" x14ac:dyDescent="0.25">
      <c r="A152" s="59" t="s">
        <v>18</v>
      </c>
      <c r="B152" s="59"/>
      <c r="C152" s="59"/>
      <c r="D152" s="59"/>
      <c r="E152" s="59"/>
      <c r="F152" s="59"/>
      <c r="G152" s="59"/>
      <c r="H152" s="60" t="s">
        <v>124</v>
      </c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  <c r="AK152" s="61"/>
      <c r="AL152" s="61"/>
      <c r="AM152" s="61"/>
      <c r="AN152" s="61"/>
      <c r="AO152" s="61"/>
      <c r="AP152" s="61"/>
      <c r="AQ152" s="61"/>
      <c r="AR152" s="61"/>
      <c r="AS152" s="61"/>
      <c r="AT152" s="61"/>
      <c r="AU152" s="61"/>
      <c r="AV152" s="61"/>
      <c r="AW152" s="61"/>
      <c r="AX152" s="61"/>
      <c r="AY152" s="61"/>
      <c r="AZ152" s="61"/>
      <c r="BA152" s="61"/>
      <c r="BB152" s="61"/>
      <c r="BC152" s="61"/>
      <c r="BD152" s="61"/>
      <c r="BE152" s="61"/>
      <c r="BF152" s="61"/>
      <c r="BG152" s="61"/>
      <c r="BH152" s="61"/>
      <c r="BI152" s="61"/>
      <c r="BJ152" s="61"/>
      <c r="BK152" s="61"/>
      <c r="BL152" s="61"/>
      <c r="BM152" s="61"/>
      <c r="BN152" s="61"/>
      <c r="BO152" s="61"/>
      <c r="BP152" s="61"/>
      <c r="BQ152" s="61"/>
      <c r="BR152" s="61"/>
      <c r="BS152" s="62"/>
      <c r="BT152" s="57">
        <v>1</v>
      </c>
      <c r="BU152" s="57"/>
      <c r="BV152" s="57"/>
      <c r="BW152" s="57"/>
      <c r="BX152" s="57"/>
      <c r="BY152" s="57"/>
      <c r="BZ152" s="57"/>
      <c r="CA152" s="57"/>
      <c r="CB152" s="57"/>
      <c r="CC152" s="57"/>
      <c r="CD152" s="57"/>
      <c r="CE152" s="57"/>
      <c r="CF152" s="57"/>
      <c r="CG152" s="57"/>
      <c r="CH152" s="57"/>
      <c r="CI152" s="57"/>
      <c r="CJ152" s="58">
        <v>0</v>
      </c>
      <c r="CK152" s="58"/>
      <c r="CL152" s="58"/>
      <c r="CM152" s="58"/>
      <c r="CN152" s="58"/>
      <c r="CO152" s="58"/>
      <c r="CP152" s="58"/>
      <c r="CQ152" s="58"/>
      <c r="CR152" s="58"/>
      <c r="CS152" s="58"/>
      <c r="CT152" s="58"/>
      <c r="CU152" s="58"/>
      <c r="CV152" s="58"/>
      <c r="CW152" s="58"/>
      <c r="CX152" s="58"/>
      <c r="CY152" s="58"/>
      <c r="CZ152" s="58"/>
      <c r="DA152" s="58"/>
    </row>
    <row r="153" spans="1:105" s="2" customFormat="1" ht="15" customHeight="1" x14ac:dyDescent="0.25">
      <c r="A153" s="59" t="s">
        <v>19</v>
      </c>
      <c r="B153" s="59"/>
      <c r="C153" s="59"/>
      <c r="D153" s="59"/>
      <c r="E153" s="59"/>
      <c r="F153" s="59"/>
      <c r="G153" s="59"/>
      <c r="H153" s="60" t="s">
        <v>138</v>
      </c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  <c r="AK153" s="61"/>
      <c r="AL153" s="61"/>
      <c r="AM153" s="61"/>
      <c r="AN153" s="61"/>
      <c r="AO153" s="61"/>
      <c r="AP153" s="61"/>
      <c r="AQ153" s="61"/>
      <c r="AR153" s="61"/>
      <c r="AS153" s="61"/>
      <c r="AT153" s="61"/>
      <c r="AU153" s="61"/>
      <c r="AV153" s="61"/>
      <c r="AW153" s="61"/>
      <c r="AX153" s="61"/>
      <c r="AY153" s="61"/>
      <c r="AZ153" s="61"/>
      <c r="BA153" s="61"/>
      <c r="BB153" s="61"/>
      <c r="BC153" s="61"/>
      <c r="BD153" s="61"/>
      <c r="BE153" s="61"/>
      <c r="BF153" s="61"/>
      <c r="BG153" s="61"/>
      <c r="BH153" s="61"/>
      <c r="BI153" s="61"/>
      <c r="BJ153" s="61"/>
      <c r="BK153" s="61"/>
      <c r="BL153" s="61"/>
      <c r="BM153" s="61"/>
      <c r="BN153" s="61"/>
      <c r="BO153" s="61"/>
      <c r="BP153" s="61"/>
      <c r="BQ153" s="61"/>
      <c r="BR153" s="61"/>
      <c r="BS153" s="62"/>
      <c r="BT153" s="57">
        <v>1</v>
      </c>
      <c r="BU153" s="57"/>
      <c r="BV153" s="57"/>
      <c r="BW153" s="57"/>
      <c r="BX153" s="57"/>
      <c r="BY153" s="57"/>
      <c r="BZ153" s="57"/>
      <c r="CA153" s="57"/>
      <c r="CB153" s="57"/>
      <c r="CC153" s="57"/>
      <c r="CD153" s="57"/>
      <c r="CE153" s="57"/>
      <c r="CF153" s="57"/>
      <c r="CG153" s="57"/>
      <c r="CH153" s="57"/>
      <c r="CI153" s="57"/>
      <c r="CJ153" s="58">
        <v>10000</v>
      </c>
      <c r="CK153" s="58"/>
      <c r="CL153" s="58"/>
      <c r="CM153" s="58"/>
      <c r="CN153" s="58"/>
      <c r="CO153" s="58"/>
      <c r="CP153" s="58"/>
      <c r="CQ153" s="58"/>
      <c r="CR153" s="58"/>
      <c r="CS153" s="58"/>
      <c r="CT153" s="58"/>
      <c r="CU153" s="58"/>
      <c r="CV153" s="58"/>
      <c r="CW153" s="58"/>
      <c r="CX153" s="58"/>
      <c r="CY153" s="58"/>
      <c r="CZ153" s="58"/>
      <c r="DA153" s="58"/>
    </row>
    <row r="154" spans="1:105" s="2" customFormat="1" ht="15" customHeight="1" x14ac:dyDescent="0.25">
      <c r="A154" s="59" t="s">
        <v>23</v>
      </c>
      <c r="B154" s="59"/>
      <c r="C154" s="59"/>
      <c r="D154" s="59"/>
      <c r="E154" s="59"/>
      <c r="F154" s="59"/>
      <c r="G154" s="59"/>
      <c r="H154" s="60" t="s">
        <v>125</v>
      </c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  <c r="AK154" s="61"/>
      <c r="AL154" s="61"/>
      <c r="AM154" s="61"/>
      <c r="AN154" s="61"/>
      <c r="AO154" s="61"/>
      <c r="AP154" s="61"/>
      <c r="AQ154" s="61"/>
      <c r="AR154" s="61"/>
      <c r="AS154" s="61"/>
      <c r="AT154" s="61"/>
      <c r="AU154" s="61"/>
      <c r="AV154" s="61"/>
      <c r="AW154" s="61"/>
      <c r="AX154" s="61"/>
      <c r="AY154" s="61"/>
      <c r="AZ154" s="61"/>
      <c r="BA154" s="61"/>
      <c r="BB154" s="61"/>
      <c r="BC154" s="61"/>
      <c r="BD154" s="61"/>
      <c r="BE154" s="61"/>
      <c r="BF154" s="61"/>
      <c r="BG154" s="61"/>
      <c r="BH154" s="61"/>
      <c r="BI154" s="61"/>
      <c r="BJ154" s="61"/>
      <c r="BK154" s="61"/>
      <c r="BL154" s="61"/>
      <c r="BM154" s="61"/>
      <c r="BN154" s="61"/>
      <c r="BO154" s="61"/>
      <c r="BP154" s="61"/>
      <c r="BQ154" s="61"/>
      <c r="BR154" s="61"/>
      <c r="BS154" s="62"/>
      <c r="BT154" s="57">
        <v>1</v>
      </c>
      <c r="BU154" s="57"/>
      <c r="BV154" s="57"/>
      <c r="BW154" s="57"/>
      <c r="BX154" s="57"/>
      <c r="BY154" s="57"/>
      <c r="BZ154" s="57"/>
      <c r="CA154" s="57"/>
      <c r="CB154" s="57"/>
      <c r="CC154" s="57"/>
      <c r="CD154" s="57"/>
      <c r="CE154" s="57"/>
      <c r="CF154" s="57"/>
      <c r="CG154" s="57"/>
      <c r="CH154" s="57"/>
      <c r="CI154" s="57"/>
      <c r="CJ154" s="58">
        <v>85000</v>
      </c>
      <c r="CK154" s="58"/>
      <c r="CL154" s="58"/>
      <c r="CM154" s="58"/>
      <c r="CN154" s="58"/>
      <c r="CO154" s="58"/>
      <c r="CP154" s="58"/>
      <c r="CQ154" s="58"/>
      <c r="CR154" s="58"/>
      <c r="CS154" s="58"/>
      <c r="CT154" s="58"/>
      <c r="CU154" s="58"/>
      <c r="CV154" s="58"/>
      <c r="CW154" s="58"/>
      <c r="CX154" s="58"/>
      <c r="CY154" s="58"/>
      <c r="CZ154" s="58"/>
      <c r="DA154" s="58"/>
    </row>
    <row r="155" spans="1:105" s="2" customFormat="1" ht="15" customHeight="1" x14ac:dyDescent="0.25">
      <c r="A155" s="59" t="s">
        <v>116</v>
      </c>
      <c r="B155" s="59"/>
      <c r="C155" s="59"/>
      <c r="D155" s="59"/>
      <c r="E155" s="59"/>
      <c r="F155" s="59"/>
      <c r="G155" s="59"/>
      <c r="H155" s="60" t="s">
        <v>171</v>
      </c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  <c r="AK155" s="61"/>
      <c r="AL155" s="61"/>
      <c r="AM155" s="61"/>
      <c r="AN155" s="61"/>
      <c r="AO155" s="61"/>
      <c r="AP155" s="61"/>
      <c r="AQ155" s="61"/>
      <c r="AR155" s="61"/>
      <c r="AS155" s="61"/>
      <c r="AT155" s="61"/>
      <c r="AU155" s="61"/>
      <c r="AV155" s="61"/>
      <c r="AW155" s="61"/>
      <c r="AX155" s="61"/>
      <c r="AY155" s="61"/>
      <c r="AZ155" s="61"/>
      <c r="BA155" s="61"/>
      <c r="BB155" s="61"/>
      <c r="BC155" s="61"/>
      <c r="BD155" s="61"/>
      <c r="BE155" s="61"/>
      <c r="BF155" s="61"/>
      <c r="BG155" s="61"/>
      <c r="BH155" s="61"/>
      <c r="BI155" s="61"/>
      <c r="BJ155" s="61"/>
      <c r="BK155" s="61"/>
      <c r="BL155" s="61"/>
      <c r="BM155" s="61"/>
      <c r="BN155" s="61"/>
      <c r="BO155" s="61"/>
      <c r="BP155" s="61"/>
      <c r="BQ155" s="61"/>
      <c r="BR155" s="61"/>
      <c r="BS155" s="62"/>
      <c r="BT155" s="57">
        <v>1</v>
      </c>
      <c r="BU155" s="57"/>
      <c r="BV155" s="57"/>
      <c r="BW155" s="57"/>
      <c r="BX155" s="57"/>
      <c r="BY155" s="57"/>
      <c r="BZ155" s="57"/>
      <c r="CA155" s="57"/>
      <c r="CB155" s="57"/>
      <c r="CC155" s="57"/>
      <c r="CD155" s="57"/>
      <c r="CE155" s="57"/>
      <c r="CF155" s="57"/>
      <c r="CG155" s="57"/>
      <c r="CH155" s="57"/>
      <c r="CI155" s="57"/>
      <c r="CJ155" s="58">
        <v>7000</v>
      </c>
      <c r="CK155" s="58"/>
      <c r="CL155" s="58"/>
      <c r="CM155" s="58"/>
      <c r="CN155" s="58"/>
      <c r="CO155" s="58"/>
      <c r="CP155" s="58"/>
      <c r="CQ155" s="58"/>
      <c r="CR155" s="58"/>
      <c r="CS155" s="58"/>
      <c r="CT155" s="58"/>
      <c r="CU155" s="58"/>
      <c r="CV155" s="58"/>
      <c r="CW155" s="58"/>
      <c r="CX155" s="58"/>
      <c r="CY155" s="58"/>
      <c r="CZ155" s="58"/>
      <c r="DA155" s="58"/>
    </row>
    <row r="156" spans="1:105" s="2" customFormat="1" ht="15" customHeight="1" x14ac:dyDescent="0.25">
      <c r="A156" s="59" t="s">
        <v>141</v>
      </c>
      <c r="B156" s="59"/>
      <c r="C156" s="59"/>
      <c r="D156" s="59"/>
      <c r="E156" s="59"/>
      <c r="F156" s="59"/>
      <c r="G156" s="59"/>
      <c r="H156" s="60" t="s">
        <v>143</v>
      </c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  <c r="AK156" s="61"/>
      <c r="AL156" s="61"/>
      <c r="AM156" s="61"/>
      <c r="AN156" s="61"/>
      <c r="AO156" s="61"/>
      <c r="AP156" s="61"/>
      <c r="AQ156" s="61"/>
      <c r="AR156" s="61"/>
      <c r="AS156" s="61"/>
      <c r="AT156" s="61"/>
      <c r="AU156" s="61"/>
      <c r="AV156" s="61"/>
      <c r="AW156" s="61"/>
      <c r="AX156" s="61"/>
      <c r="AY156" s="61"/>
      <c r="AZ156" s="61"/>
      <c r="BA156" s="61"/>
      <c r="BB156" s="61"/>
      <c r="BC156" s="61"/>
      <c r="BD156" s="61"/>
      <c r="BE156" s="61"/>
      <c r="BF156" s="61"/>
      <c r="BG156" s="61"/>
      <c r="BH156" s="61"/>
      <c r="BI156" s="61"/>
      <c r="BJ156" s="61"/>
      <c r="BK156" s="61"/>
      <c r="BL156" s="61"/>
      <c r="BM156" s="61"/>
      <c r="BN156" s="61"/>
      <c r="BO156" s="61"/>
      <c r="BP156" s="61"/>
      <c r="BQ156" s="61"/>
      <c r="BR156" s="61"/>
      <c r="BS156" s="62"/>
      <c r="BT156" s="57">
        <v>1</v>
      </c>
      <c r="BU156" s="57"/>
      <c r="BV156" s="57"/>
      <c r="BW156" s="57"/>
      <c r="BX156" s="57"/>
      <c r="BY156" s="57"/>
      <c r="BZ156" s="57"/>
      <c r="CA156" s="57"/>
      <c r="CB156" s="57"/>
      <c r="CC156" s="57"/>
      <c r="CD156" s="57"/>
      <c r="CE156" s="57"/>
      <c r="CF156" s="57"/>
      <c r="CG156" s="57"/>
      <c r="CH156" s="57"/>
      <c r="CI156" s="57"/>
      <c r="CJ156" s="58">
        <v>0</v>
      </c>
      <c r="CK156" s="58"/>
      <c r="CL156" s="58"/>
      <c r="CM156" s="58"/>
      <c r="CN156" s="58"/>
      <c r="CO156" s="58"/>
      <c r="CP156" s="58"/>
      <c r="CQ156" s="58"/>
      <c r="CR156" s="58"/>
      <c r="CS156" s="58"/>
      <c r="CT156" s="58"/>
      <c r="CU156" s="58"/>
      <c r="CV156" s="58"/>
      <c r="CW156" s="58"/>
      <c r="CX156" s="58"/>
      <c r="CY156" s="58"/>
      <c r="CZ156" s="58"/>
      <c r="DA156" s="58"/>
    </row>
    <row r="157" spans="1:105" s="2" customFormat="1" ht="15" customHeight="1" x14ac:dyDescent="0.25">
      <c r="A157" s="59" t="s">
        <v>142</v>
      </c>
      <c r="B157" s="59"/>
      <c r="C157" s="59"/>
      <c r="D157" s="59"/>
      <c r="E157" s="59"/>
      <c r="F157" s="59"/>
      <c r="G157" s="59"/>
      <c r="H157" s="60" t="s">
        <v>170</v>
      </c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  <c r="AK157" s="61"/>
      <c r="AL157" s="61"/>
      <c r="AM157" s="61"/>
      <c r="AN157" s="61"/>
      <c r="AO157" s="61"/>
      <c r="AP157" s="61"/>
      <c r="AQ157" s="61"/>
      <c r="AR157" s="61"/>
      <c r="AS157" s="61"/>
      <c r="AT157" s="61"/>
      <c r="AU157" s="61"/>
      <c r="AV157" s="61"/>
      <c r="AW157" s="61"/>
      <c r="AX157" s="61"/>
      <c r="AY157" s="61"/>
      <c r="AZ157" s="61"/>
      <c r="BA157" s="61"/>
      <c r="BB157" s="61"/>
      <c r="BC157" s="61"/>
      <c r="BD157" s="61"/>
      <c r="BE157" s="61"/>
      <c r="BF157" s="61"/>
      <c r="BG157" s="61"/>
      <c r="BH157" s="61"/>
      <c r="BI157" s="61"/>
      <c r="BJ157" s="61"/>
      <c r="BK157" s="61"/>
      <c r="BL157" s="61"/>
      <c r="BM157" s="61"/>
      <c r="BN157" s="61"/>
      <c r="BO157" s="61"/>
      <c r="BP157" s="61"/>
      <c r="BQ157" s="61"/>
      <c r="BR157" s="61"/>
      <c r="BS157" s="62"/>
      <c r="BT157" s="57">
        <v>1</v>
      </c>
      <c r="BU157" s="57"/>
      <c r="BV157" s="57"/>
      <c r="BW157" s="57"/>
      <c r="BX157" s="57"/>
      <c r="BY157" s="57"/>
      <c r="BZ157" s="57"/>
      <c r="CA157" s="57"/>
      <c r="CB157" s="57"/>
      <c r="CC157" s="57"/>
      <c r="CD157" s="57"/>
      <c r="CE157" s="57"/>
      <c r="CF157" s="57"/>
      <c r="CG157" s="57"/>
      <c r="CH157" s="57"/>
      <c r="CI157" s="57"/>
      <c r="CJ157" s="58">
        <v>6000</v>
      </c>
      <c r="CK157" s="58"/>
      <c r="CL157" s="58"/>
      <c r="CM157" s="58"/>
      <c r="CN157" s="58"/>
      <c r="CO157" s="58"/>
      <c r="CP157" s="58"/>
      <c r="CQ157" s="58"/>
      <c r="CR157" s="58"/>
      <c r="CS157" s="58"/>
      <c r="CT157" s="58"/>
      <c r="CU157" s="58"/>
      <c r="CV157" s="58"/>
      <c r="CW157" s="58"/>
      <c r="CX157" s="58"/>
      <c r="CY157" s="58"/>
      <c r="CZ157" s="58"/>
      <c r="DA157" s="58"/>
    </row>
    <row r="158" spans="1:105" s="2" customFormat="1" ht="15" customHeight="1" x14ac:dyDescent="0.25">
      <c r="A158" s="59" t="s">
        <v>145</v>
      </c>
      <c r="B158" s="59"/>
      <c r="C158" s="59"/>
      <c r="D158" s="59"/>
      <c r="E158" s="59"/>
      <c r="F158" s="59"/>
      <c r="G158" s="59"/>
      <c r="H158" s="60" t="s">
        <v>144</v>
      </c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  <c r="AK158" s="61"/>
      <c r="AL158" s="61"/>
      <c r="AM158" s="61"/>
      <c r="AN158" s="61"/>
      <c r="AO158" s="61"/>
      <c r="AP158" s="61"/>
      <c r="AQ158" s="61"/>
      <c r="AR158" s="61"/>
      <c r="AS158" s="61"/>
      <c r="AT158" s="61"/>
      <c r="AU158" s="61"/>
      <c r="AV158" s="61"/>
      <c r="AW158" s="61"/>
      <c r="AX158" s="61"/>
      <c r="AY158" s="61"/>
      <c r="AZ158" s="61"/>
      <c r="BA158" s="61"/>
      <c r="BB158" s="61"/>
      <c r="BC158" s="61"/>
      <c r="BD158" s="61"/>
      <c r="BE158" s="61"/>
      <c r="BF158" s="61"/>
      <c r="BG158" s="61"/>
      <c r="BH158" s="61"/>
      <c r="BI158" s="61"/>
      <c r="BJ158" s="61"/>
      <c r="BK158" s="61"/>
      <c r="BL158" s="61"/>
      <c r="BM158" s="61"/>
      <c r="BN158" s="61"/>
      <c r="BO158" s="61"/>
      <c r="BP158" s="61"/>
      <c r="BQ158" s="61"/>
      <c r="BR158" s="61"/>
      <c r="BS158" s="62"/>
      <c r="BT158" s="57">
        <v>1</v>
      </c>
      <c r="BU158" s="57"/>
      <c r="BV158" s="57"/>
      <c r="BW158" s="57"/>
      <c r="BX158" s="57"/>
      <c r="BY158" s="57"/>
      <c r="BZ158" s="57"/>
      <c r="CA158" s="57"/>
      <c r="CB158" s="57"/>
      <c r="CC158" s="57"/>
      <c r="CD158" s="57"/>
      <c r="CE158" s="57"/>
      <c r="CF158" s="57"/>
      <c r="CG158" s="57"/>
      <c r="CH158" s="57"/>
      <c r="CI158" s="57"/>
      <c r="CJ158" s="58">
        <v>0</v>
      </c>
      <c r="CK158" s="58"/>
      <c r="CL158" s="58"/>
      <c r="CM158" s="58"/>
      <c r="CN158" s="58"/>
      <c r="CO158" s="58"/>
      <c r="CP158" s="58"/>
      <c r="CQ158" s="58"/>
      <c r="CR158" s="58"/>
      <c r="CS158" s="58"/>
      <c r="CT158" s="58"/>
      <c r="CU158" s="58"/>
      <c r="CV158" s="58"/>
      <c r="CW158" s="58"/>
      <c r="CX158" s="58"/>
      <c r="CY158" s="58"/>
      <c r="CZ158" s="58"/>
      <c r="DA158" s="58"/>
    </row>
    <row r="159" spans="1:105" s="2" customFormat="1" ht="15" customHeight="1" x14ac:dyDescent="0.25">
      <c r="A159" s="59" t="s">
        <v>166</v>
      </c>
      <c r="B159" s="59"/>
      <c r="C159" s="59"/>
      <c r="D159" s="59"/>
      <c r="E159" s="59"/>
      <c r="F159" s="59"/>
      <c r="G159" s="59"/>
      <c r="H159" s="60" t="s">
        <v>168</v>
      </c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  <c r="AK159" s="61"/>
      <c r="AL159" s="61"/>
      <c r="AM159" s="61"/>
      <c r="AN159" s="61"/>
      <c r="AO159" s="61"/>
      <c r="AP159" s="61"/>
      <c r="AQ159" s="61"/>
      <c r="AR159" s="61"/>
      <c r="AS159" s="61"/>
      <c r="AT159" s="61"/>
      <c r="AU159" s="61"/>
      <c r="AV159" s="61"/>
      <c r="AW159" s="61"/>
      <c r="AX159" s="61"/>
      <c r="AY159" s="61"/>
      <c r="AZ159" s="61"/>
      <c r="BA159" s="61"/>
      <c r="BB159" s="61"/>
      <c r="BC159" s="61"/>
      <c r="BD159" s="61"/>
      <c r="BE159" s="61"/>
      <c r="BF159" s="61"/>
      <c r="BG159" s="61"/>
      <c r="BH159" s="61"/>
      <c r="BI159" s="61"/>
      <c r="BJ159" s="61"/>
      <c r="BK159" s="61"/>
      <c r="BL159" s="61"/>
      <c r="BM159" s="61"/>
      <c r="BN159" s="61"/>
      <c r="BO159" s="61"/>
      <c r="BP159" s="61"/>
      <c r="BQ159" s="61"/>
      <c r="BR159" s="61"/>
      <c r="BS159" s="62"/>
      <c r="BT159" s="57">
        <v>1</v>
      </c>
      <c r="BU159" s="57"/>
      <c r="BV159" s="57"/>
      <c r="BW159" s="57"/>
      <c r="BX159" s="57"/>
      <c r="BY159" s="57"/>
      <c r="BZ159" s="57"/>
      <c r="CA159" s="57"/>
      <c r="CB159" s="57"/>
      <c r="CC159" s="57"/>
      <c r="CD159" s="57"/>
      <c r="CE159" s="57"/>
      <c r="CF159" s="57"/>
      <c r="CG159" s="57"/>
      <c r="CH159" s="57"/>
      <c r="CI159" s="57"/>
      <c r="CJ159" s="58">
        <v>0</v>
      </c>
      <c r="CK159" s="58"/>
      <c r="CL159" s="58"/>
      <c r="CM159" s="58"/>
      <c r="CN159" s="58"/>
      <c r="CO159" s="58"/>
      <c r="CP159" s="58"/>
      <c r="CQ159" s="58"/>
      <c r="CR159" s="58"/>
      <c r="CS159" s="58"/>
      <c r="CT159" s="58"/>
      <c r="CU159" s="58"/>
      <c r="CV159" s="58"/>
      <c r="CW159" s="58"/>
      <c r="CX159" s="58"/>
      <c r="CY159" s="58"/>
      <c r="CZ159" s="58"/>
      <c r="DA159" s="58"/>
    </row>
    <row r="160" spans="1:105" s="2" customFormat="1" ht="15" customHeight="1" x14ac:dyDescent="0.25">
      <c r="A160" s="59" t="s">
        <v>167</v>
      </c>
      <c r="B160" s="59"/>
      <c r="C160" s="59"/>
      <c r="D160" s="59"/>
      <c r="E160" s="59"/>
      <c r="F160" s="59"/>
      <c r="G160" s="59"/>
      <c r="H160" s="60" t="s">
        <v>185</v>
      </c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  <c r="AK160" s="61"/>
      <c r="AL160" s="61"/>
      <c r="AM160" s="61"/>
      <c r="AN160" s="61"/>
      <c r="AO160" s="61"/>
      <c r="AP160" s="61"/>
      <c r="AQ160" s="61"/>
      <c r="AR160" s="61"/>
      <c r="AS160" s="61"/>
      <c r="AT160" s="61"/>
      <c r="AU160" s="61"/>
      <c r="AV160" s="61"/>
      <c r="AW160" s="61"/>
      <c r="AX160" s="61"/>
      <c r="AY160" s="61"/>
      <c r="AZ160" s="61"/>
      <c r="BA160" s="61"/>
      <c r="BB160" s="61"/>
      <c r="BC160" s="61"/>
      <c r="BD160" s="61"/>
      <c r="BE160" s="61"/>
      <c r="BF160" s="61"/>
      <c r="BG160" s="61"/>
      <c r="BH160" s="61"/>
      <c r="BI160" s="61"/>
      <c r="BJ160" s="61"/>
      <c r="BK160" s="61"/>
      <c r="BL160" s="61"/>
      <c r="BM160" s="61"/>
      <c r="BN160" s="61"/>
      <c r="BO160" s="61"/>
      <c r="BP160" s="61"/>
      <c r="BQ160" s="61"/>
      <c r="BR160" s="61"/>
      <c r="BS160" s="62"/>
      <c r="BT160" s="57">
        <v>1</v>
      </c>
      <c r="BU160" s="57"/>
      <c r="BV160" s="57"/>
      <c r="BW160" s="57"/>
      <c r="BX160" s="57"/>
      <c r="BY160" s="57"/>
      <c r="BZ160" s="57"/>
      <c r="CA160" s="57"/>
      <c r="CB160" s="57"/>
      <c r="CC160" s="57"/>
      <c r="CD160" s="57"/>
      <c r="CE160" s="57"/>
      <c r="CF160" s="57"/>
      <c r="CG160" s="57"/>
      <c r="CH160" s="57"/>
      <c r="CI160" s="57"/>
      <c r="CJ160" s="58">
        <v>0</v>
      </c>
      <c r="CK160" s="58"/>
      <c r="CL160" s="58"/>
      <c r="CM160" s="58"/>
      <c r="CN160" s="58"/>
      <c r="CO160" s="58"/>
      <c r="CP160" s="58"/>
      <c r="CQ160" s="58"/>
      <c r="CR160" s="58"/>
      <c r="CS160" s="58"/>
      <c r="CT160" s="58"/>
      <c r="CU160" s="58"/>
      <c r="CV160" s="58"/>
      <c r="CW160" s="58"/>
      <c r="CX160" s="58"/>
      <c r="CY160" s="58"/>
      <c r="CZ160" s="58"/>
      <c r="DA160" s="58"/>
    </row>
    <row r="161" spans="1:161" s="2" customFormat="1" ht="15" customHeight="1" x14ac:dyDescent="0.25">
      <c r="A161" s="59"/>
      <c r="B161" s="59"/>
      <c r="C161" s="59"/>
      <c r="D161" s="59"/>
      <c r="E161" s="59"/>
      <c r="F161" s="59"/>
      <c r="G161" s="59"/>
      <c r="H161" s="66" t="s">
        <v>15</v>
      </c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  <c r="AE161" s="67"/>
      <c r="AF161" s="67"/>
      <c r="AG161" s="67"/>
      <c r="AH161" s="67"/>
      <c r="AI161" s="67"/>
      <c r="AJ161" s="67"/>
      <c r="AK161" s="67"/>
      <c r="AL161" s="67"/>
      <c r="AM161" s="67"/>
      <c r="AN161" s="67"/>
      <c r="AO161" s="67"/>
      <c r="AP161" s="67"/>
      <c r="AQ161" s="67"/>
      <c r="AR161" s="67"/>
      <c r="AS161" s="67"/>
      <c r="AT161" s="67"/>
      <c r="AU161" s="67"/>
      <c r="AV161" s="67"/>
      <c r="AW161" s="67"/>
      <c r="AX161" s="67"/>
      <c r="AY161" s="67"/>
      <c r="AZ161" s="67"/>
      <c r="BA161" s="67"/>
      <c r="BB161" s="67"/>
      <c r="BC161" s="67"/>
      <c r="BD161" s="67"/>
      <c r="BE161" s="67"/>
      <c r="BF161" s="67"/>
      <c r="BG161" s="67"/>
      <c r="BH161" s="67"/>
      <c r="BI161" s="67"/>
      <c r="BJ161" s="67"/>
      <c r="BK161" s="67"/>
      <c r="BL161" s="67"/>
      <c r="BM161" s="67"/>
      <c r="BN161" s="67"/>
      <c r="BO161" s="67"/>
      <c r="BP161" s="67"/>
      <c r="BQ161" s="67"/>
      <c r="BR161" s="67"/>
      <c r="BS161" s="68"/>
      <c r="BT161" s="57" t="s">
        <v>16</v>
      </c>
      <c r="BU161" s="57"/>
      <c r="BV161" s="57"/>
      <c r="BW161" s="57"/>
      <c r="BX161" s="57"/>
      <c r="BY161" s="57"/>
      <c r="BZ161" s="57"/>
      <c r="CA161" s="57"/>
      <c r="CB161" s="57"/>
      <c r="CC161" s="57"/>
      <c r="CD161" s="57"/>
      <c r="CE161" s="57"/>
      <c r="CF161" s="57"/>
      <c r="CG161" s="57"/>
      <c r="CH161" s="57"/>
      <c r="CI161" s="57"/>
      <c r="CJ161" s="58">
        <f>SUM(CJ151:DA160)</f>
        <v>236692</v>
      </c>
      <c r="CK161" s="58"/>
      <c r="CL161" s="58"/>
      <c r="CM161" s="58"/>
      <c r="CN161" s="58"/>
      <c r="CO161" s="58"/>
      <c r="CP161" s="58"/>
      <c r="CQ161" s="58"/>
      <c r="CR161" s="58"/>
      <c r="CS161" s="58"/>
      <c r="CT161" s="58"/>
      <c r="CU161" s="58"/>
      <c r="CV161" s="58"/>
      <c r="CW161" s="58"/>
      <c r="CX161" s="58"/>
      <c r="CY161" s="58"/>
      <c r="CZ161" s="58"/>
      <c r="DA161" s="58"/>
    </row>
    <row r="162" spans="1:161" s="2" customFormat="1" ht="12" customHeight="1" x14ac:dyDescent="0.25"/>
    <row r="163" spans="1:161" s="4" customFormat="1" ht="28.5" customHeight="1" x14ac:dyDescent="0.2">
      <c r="A163" s="70" t="s">
        <v>95</v>
      </c>
      <c r="B163" s="70"/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  <c r="AC163" s="70"/>
      <c r="AD163" s="70"/>
      <c r="AE163" s="70"/>
      <c r="AF163" s="70"/>
      <c r="AG163" s="70"/>
      <c r="AH163" s="70"/>
      <c r="AI163" s="70"/>
      <c r="AJ163" s="70"/>
      <c r="AK163" s="70"/>
      <c r="AL163" s="70"/>
      <c r="AM163" s="70"/>
      <c r="AN163" s="70"/>
      <c r="AO163" s="70"/>
      <c r="AP163" s="70"/>
      <c r="AQ163" s="70"/>
      <c r="AR163" s="70"/>
      <c r="AS163" s="70"/>
      <c r="AT163" s="70"/>
      <c r="AU163" s="70"/>
      <c r="AV163" s="70"/>
      <c r="AW163" s="70"/>
      <c r="AX163" s="70"/>
      <c r="AY163" s="70"/>
      <c r="AZ163" s="70"/>
      <c r="BA163" s="70"/>
      <c r="BB163" s="70"/>
      <c r="BC163" s="70"/>
      <c r="BD163" s="70"/>
      <c r="BE163" s="70"/>
      <c r="BF163" s="70"/>
      <c r="BG163" s="70"/>
      <c r="BH163" s="70"/>
      <c r="BI163" s="70"/>
      <c r="BJ163" s="70"/>
      <c r="BK163" s="70"/>
      <c r="BL163" s="70"/>
      <c r="BM163" s="70"/>
      <c r="BN163" s="70"/>
      <c r="BO163" s="70"/>
      <c r="BP163" s="70"/>
      <c r="BQ163" s="70"/>
      <c r="BR163" s="70"/>
      <c r="BS163" s="70"/>
      <c r="BT163" s="70"/>
      <c r="BU163" s="70"/>
      <c r="BV163" s="70"/>
      <c r="BW163" s="70"/>
      <c r="BX163" s="70"/>
      <c r="BY163" s="70"/>
      <c r="BZ163" s="70"/>
      <c r="CA163" s="70"/>
      <c r="CB163" s="70"/>
      <c r="CC163" s="70"/>
      <c r="CD163" s="70"/>
      <c r="CE163" s="70"/>
      <c r="CF163" s="70"/>
      <c r="CG163" s="70"/>
      <c r="CH163" s="70"/>
      <c r="CI163" s="70"/>
      <c r="CJ163" s="70"/>
      <c r="CK163" s="70"/>
      <c r="CL163" s="70"/>
      <c r="CM163" s="70"/>
      <c r="CN163" s="70"/>
      <c r="CO163" s="70"/>
      <c r="CP163" s="70"/>
      <c r="CQ163" s="70"/>
      <c r="CR163" s="70"/>
      <c r="CS163" s="70"/>
      <c r="CT163" s="70"/>
      <c r="CU163" s="70"/>
      <c r="CV163" s="70"/>
      <c r="CW163" s="70"/>
      <c r="CX163" s="70"/>
      <c r="CY163" s="70"/>
      <c r="CZ163" s="70"/>
      <c r="DA163" s="70"/>
    </row>
    <row r="164" spans="1:161" s="2" customFormat="1" ht="10.5" customHeight="1" x14ac:dyDescent="0.25"/>
    <row r="165" spans="1:161" s="5" customFormat="1" ht="30" customHeight="1" x14ac:dyDescent="0.2">
      <c r="A165" s="54" t="s">
        <v>4</v>
      </c>
      <c r="B165" s="55"/>
      <c r="C165" s="55"/>
      <c r="D165" s="55"/>
      <c r="E165" s="55"/>
      <c r="F165" s="55"/>
      <c r="G165" s="56"/>
      <c r="H165" s="54" t="s">
        <v>63</v>
      </c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  <c r="AD165" s="55"/>
      <c r="AE165" s="55"/>
      <c r="AF165" s="55"/>
      <c r="AG165" s="55"/>
      <c r="AH165" s="55"/>
      <c r="AI165" s="55"/>
      <c r="AJ165" s="55"/>
      <c r="AK165" s="55"/>
      <c r="AL165" s="55"/>
      <c r="AM165" s="55"/>
      <c r="AN165" s="55"/>
      <c r="AO165" s="55"/>
      <c r="AP165" s="55"/>
      <c r="AQ165" s="55"/>
      <c r="AR165" s="55"/>
      <c r="AS165" s="55"/>
      <c r="AT165" s="55"/>
      <c r="AU165" s="55"/>
      <c r="AV165" s="55"/>
      <c r="AW165" s="55"/>
      <c r="AX165" s="55"/>
      <c r="AY165" s="55"/>
      <c r="AZ165" s="55"/>
      <c r="BA165" s="55"/>
      <c r="BB165" s="55"/>
      <c r="BC165" s="56"/>
      <c r="BD165" s="54" t="s">
        <v>85</v>
      </c>
      <c r="BE165" s="55"/>
      <c r="BF165" s="55"/>
      <c r="BG165" s="55"/>
      <c r="BH165" s="55"/>
      <c r="BI165" s="55"/>
      <c r="BJ165" s="55"/>
      <c r="BK165" s="55"/>
      <c r="BL165" s="55"/>
      <c r="BM165" s="55"/>
      <c r="BN165" s="55"/>
      <c r="BO165" s="55"/>
      <c r="BP165" s="55"/>
      <c r="BQ165" s="55"/>
      <c r="BR165" s="55"/>
      <c r="BS165" s="56"/>
      <c r="BT165" s="54" t="s">
        <v>96</v>
      </c>
      <c r="BU165" s="55"/>
      <c r="BV165" s="55"/>
      <c r="BW165" s="55"/>
      <c r="BX165" s="55"/>
      <c r="BY165" s="55"/>
      <c r="BZ165" s="55"/>
      <c r="CA165" s="55"/>
      <c r="CB165" s="55"/>
      <c r="CC165" s="55"/>
      <c r="CD165" s="55"/>
      <c r="CE165" s="55"/>
      <c r="CF165" s="55"/>
      <c r="CG165" s="55"/>
      <c r="CH165" s="55"/>
      <c r="CI165" s="56"/>
      <c r="CJ165" s="54" t="s">
        <v>97</v>
      </c>
      <c r="CK165" s="55"/>
      <c r="CL165" s="55"/>
      <c r="CM165" s="55"/>
      <c r="CN165" s="55"/>
      <c r="CO165" s="55"/>
      <c r="CP165" s="55"/>
      <c r="CQ165" s="55"/>
      <c r="CR165" s="55"/>
      <c r="CS165" s="55"/>
      <c r="CT165" s="55"/>
      <c r="CU165" s="55"/>
      <c r="CV165" s="55"/>
      <c r="CW165" s="55"/>
      <c r="CX165" s="55"/>
      <c r="CY165" s="55"/>
      <c r="CZ165" s="55"/>
      <c r="DA165" s="56"/>
    </row>
    <row r="166" spans="1:161" s="6" customFormat="1" x14ac:dyDescent="0.2">
      <c r="A166" s="65"/>
      <c r="B166" s="65"/>
      <c r="C166" s="65"/>
      <c r="D166" s="65"/>
      <c r="E166" s="65"/>
      <c r="F166" s="65"/>
      <c r="G166" s="65"/>
      <c r="H166" s="65">
        <v>1</v>
      </c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  <c r="AA166" s="65"/>
      <c r="AB166" s="65"/>
      <c r="AC166" s="65"/>
      <c r="AD166" s="65"/>
      <c r="AE166" s="65"/>
      <c r="AF166" s="65"/>
      <c r="AG166" s="65"/>
      <c r="AH166" s="65"/>
      <c r="AI166" s="65"/>
      <c r="AJ166" s="65"/>
      <c r="AK166" s="65"/>
      <c r="AL166" s="65"/>
      <c r="AM166" s="65"/>
      <c r="AN166" s="65"/>
      <c r="AO166" s="65"/>
      <c r="AP166" s="65"/>
      <c r="AQ166" s="65"/>
      <c r="AR166" s="65"/>
      <c r="AS166" s="65"/>
      <c r="AT166" s="65"/>
      <c r="AU166" s="65"/>
      <c r="AV166" s="65"/>
      <c r="AW166" s="65"/>
      <c r="AX166" s="65"/>
      <c r="AY166" s="65"/>
      <c r="AZ166" s="65"/>
      <c r="BA166" s="65"/>
      <c r="BB166" s="65"/>
      <c r="BC166" s="65"/>
      <c r="BD166" s="65">
        <v>2</v>
      </c>
      <c r="BE166" s="65"/>
      <c r="BF166" s="65"/>
      <c r="BG166" s="65"/>
      <c r="BH166" s="65"/>
      <c r="BI166" s="65"/>
      <c r="BJ166" s="65"/>
      <c r="BK166" s="65"/>
      <c r="BL166" s="65"/>
      <c r="BM166" s="65"/>
      <c r="BN166" s="65"/>
      <c r="BO166" s="65"/>
      <c r="BP166" s="65"/>
      <c r="BQ166" s="65"/>
      <c r="BR166" s="65"/>
      <c r="BS166" s="65"/>
      <c r="BT166" s="65">
        <v>3</v>
      </c>
      <c r="BU166" s="65"/>
      <c r="BV166" s="65"/>
      <c r="BW166" s="65"/>
      <c r="BX166" s="65"/>
      <c r="BY166" s="65"/>
      <c r="BZ166" s="65"/>
      <c r="CA166" s="65"/>
      <c r="CB166" s="65"/>
      <c r="CC166" s="65"/>
      <c r="CD166" s="65"/>
      <c r="CE166" s="65"/>
      <c r="CF166" s="65"/>
      <c r="CG166" s="65"/>
      <c r="CH166" s="65"/>
      <c r="CI166" s="65"/>
      <c r="CJ166" s="65">
        <v>4</v>
      </c>
      <c r="CK166" s="65"/>
      <c r="CL166" s="65"/>
      <c r="CM166" s="65"/>
      <c r="CN166" s="65"/>
      <c r="CO166" s="65"/>
      <c r="CP166" s="65"/>
      <c r="CQ166" s="65"/>
      <c r="CR166" s="65"/>
      <c r="CS166" s="65"/>
      <c r="CT166" s="65"/>
      <c r="CU166" s="65"/>
      <c r="CV166" s="65"/>
      <c r="CW166" s="65"/>
      <c r="CX166" s="65"/>
      <c r="CY166" s="65"/>
      <c r="CZ166" s="65"/>
      <c r="DA166" s="65"/>
    </row>
    <row r="167" spans="1:161" s="7" customFormat="1" ht="15" customHeight="1" x14ac:dyDescent="0.2">
      <c r="A167" s="59" t="s">
        <v>17</v>
      </c>
      <c r="B167" s="59"/>
      <c r="C167" s="59"/>
      <c r="D167" s="59"/>
      <c r="E167" s="59"/>
      <c r="F167" s="59"/>
      <c r="G167" s="59"/>
      <c r="H167" s="69" t="s">
        <v>126</v>
      </c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69"/>
      <c r="Z167" s="69"/>
      <c r="AA167" s="69"/>
      <c r="AB167" s="69"/>
      <c r="AC167" s="69"/>
      <c r="AD167" s="69"/>
      <c r="AE167" s="69"/>
      <c r="AF167" s="69"/>
      <c r="AG167" s="69"/>
      <c r="AH167" s="69"/>
      <c r="AI167" s="69"/>
      <c r="AJ167" s="69"/>
      <c r="AK167" s="69"/>
      <c r="AL167" s="69"/>
      <c r="AM167" s="69"/>
      <c r="AN167" s="69"/>
      <c r="AO167" s="69"/>
      <c r="AP167" s="69"/>
      <c r="AQ167" s="69"/>
      <c r="AR167" s="69"/>
      <c r="AS167" s="69"/>
      <c r="AT167" s="69"/>
      <c r="AU167" s="69"/>
      <c r="AV167" s="69"/>
      <c r="AW167" s="69"/>
      <c r="AX167" s="69"/>
      <c r="AY167" s="69"/>
      <c r="AZ167" s="69"/>
      <c r="BA167" s="69"/>
      <c r="BB167" s="69"/>
      <c r="BC167" s="69"/>
      <c r="BD167" s="57">
        <v>470.35</v>
      </c>
      <c r="BE167" s="57"/>
      <c r="BF167" s="57"/>
      <c r="BG167" s="57"/>
      <c r="BH167" s="57"/>
      <c r="BI167" s="57"/>
      <c r="BJ167" s="57"/>
      <c r="BK167" s="57"/>
      <c r="BL167" s="57"/>
      <c r="BM167" s="57"/>
      <c r="BN167" s="57"/>
      <c r="BO167" s="57"/>
      <c r="BP167" s="57"/>
      <c r="BQ167" s="57"/>
      <c r="BR167" s="57"/>
      <c r="BS167" s="57"/>
      <c r="BT167" s="57">
        <v>1900</v>
      </c>
      <c r="BU167" s="57"/>
      <c r="BV167" s="57"/>
      <c r="BW167" s="57"/>
      <c r="BX167" s="57"/>
      <c r="BY167" s="57"/>
      <c r="BZ167" s="57"/>
      <c r="CA167" s="57"/>
      <c r="CB167" s="57"/>
      <c r="CC167" s="57"/>
      <c r="CD167" s="57"/>
      <c r="CE167" s="57"/>
      <c r="CF167" s="57"/>
      <c r="CG167" s="57"/>
      <c r="CH167" s="57"/>
      <c r="CI167" s="57"/>
      <c r="CJ167" s="58">
        <f>744659+149000</f>
        <v>893659</v>
      </c>
      <c r="CK167" s="58"/>
      <c r="CL167" s="58"/>
      <c r="CM167" s="58"/>
      <c r="CN167" s="58"/>
      <c r="CO167" s="58"/>
      <c r="CP167" s="58"/>
      <c r="CQ167" s="58"/>
      <c r="CR167" s="58"/>
      <c r="CS167" s="58"/>
      <c r="CT167" s="58"/>
      <c r="CU167" s="58"/>
      <c r="CV167" s="58"/>
      <c r="CW167" s="58"/>
      <c r="CX167" s="58"/>
      <c r="CY167" s="58"/>
      <c r="CZ167" s="58"/>
      <c r="DA167" s="58"/>
    </row>
    <row r="168" spans="1:161" s="7" customFormat="1" ht="15" customHeight="1" x14ac:dyDescent="0.2">
      <c r="A168" s="59" t="s">
        <v>18</v>
      </c>
      <c r="B168" s="59"/>
      <c r="C168" s="59"/>
      <c r="D168" s="59"/>
      <c r="E168" s="59"/>
      <c r="F168" s="59"/>
      <c r="G168" s="59"/>
      <c r="H168" s="69" t="s">
        <v>127</v>
      </c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69"/>
      <c r="Z168" s="69"/>
      <c r="AA168" s="69"/>
      <c r="AB168" s="69"/>
      <c r="AC168" s="69"/>
      <c r="AD168" s="69"/>
      <c r="AE168" s="69"/>
      <c r="AF168" s="69"/>
      <c r="AG168" s="69"/>
      <c r="AH168" s="69"/>
      <c r="AI168" s="69"/>
      <c r="AJ168" s="69"/>
      <c r="AK168" s="69"/>
      <c r="AL168" s="69"/>
      <c r="AM168" s="69"/>
      <c r="AN168" s="69"/>
      <c r="AO168" s="69"/>
      <c r="AP168" s="69"/>
      <c r="AQ168" s="69"/>
      <c r="AR168" s="69"/>
      <c r="AS168" s="69"/>
      <c r="AT168" s="69"/>
      <c r="AU168" s="69"/>
      <c r="AV168" s="69"/>
      <c r="AW168" s="69"/>
      <c r="AX168" s="69"/>
      <c r="AY168" s="69"/>
      <c r="AZ168" s="69"/>
      <c r="BA168" s="69"/>
      <c r="BB168" s="69"/>
      <c r="BC168" s="69"/>
      <c r="BD168" s="57">
        <v>545</v>
      </c>
      <c r="BE168" s="57"/>
      <c r="BF168" s="57"/>
      <c r="BG168" s="57"/>
      <c r="BH168" s="57"/>
      <c r="BI168" s="57"/>
      <c r="BJ168" s="57"/>
      <c r="BK168" s="57"/>
      <c r="BL168" s="57"/>
      <c r="BM168" s="57"/>
      <c r="BN168" s="57"/>
      <c r="BO168" s="57"/>
      <c r="BP168" s="57"/>
      <c r="BQ168" s="57"/>
      <c r="BR168" s="57"/>
      <c r="BS168" s="57"/>
      <c r="BT168" s="57">
        <v>55</v>
      </c>
      <c r="BU168" s="57"/>
      <c r="BV168" s="57"/>
      <c r="BW168" s="57"/>
      <c r="BX168" s="57"/>
      <c r="BY168" s="57"/>
      <c r="BZ168" s="57"/>
      <c r="CA168" s="57"/>
      <c r="CB168" s="57"/>
      <c r="CC168" s="57"/>
      <c r="CD168" s="57"/>
      <c r="CE168" s="57"/>
      <c r="CF168" s="57"/>
      <c r="CG168" s="57"/>
      <c r="CH168" s="57"/>
      <c r="CI168" s="57"/>
      <c r="CJ168" s="58">
        <v>50000</v>
      </c>
      <c r="CK168" s="58"/>
      <c r="CL168" s="58"/>
      <c r="CM168" s="58"/>
      <c r="CN168" s="58"/>
      <c r="CO168" s="58"/>
      <c r="CP168" s="58"/>
      <c r="CQ168" s="58"/>
      <c r="CR168" s="58"/>
      <c r="CS168" s="58"/>
      <c r="CT168" s="58"/>
      <c r="CU168" s="58"/>
      <c r="CV168" s="58"/>
      <c r="CW168" s="58"/>
      <c r="CX168" s="58"/>
      <c r="CY168" s="58"/>
      <c r="CZ168" s="58"/>
      <c r="DA168" s="58"/>
    </row>
    <row r="169" spans="1:161" s="7" customFormat="1" ht="15" customHeight="1" x14ac:dyDescent="0.2">
      <c r="A169" s="59" t="s">
        <v>19</v>
      </c>
      <c r="B169" s="59"/>
      <c r="C169" s="59"/>
      <c r="D169" s="59"/>
      <c r="E169" s="59"/>
      <c r="F169" s="59"/>
      <c r="G169" s="59"/>
      <c r="H169" s="69" t="s">
        <v>128</v>
      </c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  <c r="Z169" s="69"/>
      <c r="AA169" s="69"/>
      <c r="AB169" s="69"/>
      <c r="AC169" s="69"/>
      <c r="AD169" s="69"/>
      <c r="AE169" s="69"/>
      <c r="AF169" s="69"/>
      <c r="AG169" s="69"/>
      <c r="AH169" s="69"/>
      <c r="AI169" s="69"/>
      <c r="AJ169" s="69"/>
      <c r="AK169" s="69"/>
      <c r="AL169" s="69"/>
      <c r="AM169" s="69"/>
      <c r="AN169" s="69"/>
      <c r="AO169" s="69"/>
      <c r="AP169" s="69"/>
      <c r="AQ169" s="69"/>
      <c r="AR169" s="69"/>
      <c r="AS169" s="69"/>
      <c r="AT169" s="69"/>
      <c r="AU169" s="69"/>
      <c r="AV169" s="69"/>
      <c r="AW169" s="69"/>
      <c r="AX169" s="69"/>
      <c r="AY169" s="69"/>
      <c r="AZ169" s="69"/>
      <c r="BA169" s="69"/>
      <c r="BB169" s="69"/>
      <c r="BC169" s="69"/>
      <c r="BD169" s="57"/>
      <c r="BE169" s="57"/>
      <c r="BF169" s="57"/>
      <c r="BG169" s="57"/>
      <c r="BH169" s="57"/>
      <c r="BI169" s="57"/>
      <c r="BJ169" s="57"/>
      <c r="BK169" s="57"/>
      <c r="BL169" s="57"/>
      <c r="BM169" s="57"/>
      <c r="BN169" s="57"/>
      <c r="BO169" s="57"/>
      <c r="BP169" s="57"/>
      <c r="BQ169" s="57"/>
      <c r="BR169" s="57"/>
      <c r="BS169" s="57"/>
      <c r="BT169" s="57"/>
      <c r="BU169" s="57"/>
      <c r="BV169" s="57"/>
      <c r="BW169" s="57"/>
      <c r="BX169" s="57"/>
      <c r="BY169" s="57"/>
      <c r="BZ169" s="57"/>
      <c r="CA169" s="57"/>
      <c r="CB169" s="57"/>
      <c r="CC169" s="57"/>
      <c r="CD169" s="57"/>
      <c r="CE169" s="57"/>
      <c r="CF169" s="57"/>
      <c r="CG169" s="57"/>
      <c r="CH169" s="57"/>
      <c r="CI169" s="57"/>
      <c r="CJ169" s="58"/>
      <c r="CK169" s="58"/>
      <c r="CL169" s="58"/>
      <c r="CM169" s="58"/>
      <c r="CN169" s="58"/>
      <c r="CO169" s="58"/>
      <c r="CP169" s="58"/>
      <c r="CQ169" s="58"/>
      <c r="CR169" s="58"/>
      <c r="CS169" s="58"/>
      <c r="CT169" s="58"/>
      <c r="CU169" s="58"/>
      <c r="CV169" s="58"/>
      <c r="CW169" s="58"/>
      <c r="CX169" s="58"/>
      <c r="CY169" s="58"/>
      <c r="CZ169" s="58"/>
      <c r="DA169" s="58"/>
    </row>
    <row r="170" spans="1:161" s="7" customFormat="1" ht="15" customHeight="1" x14ac:dyDescent="0.2">
      <c r="A170" s="59" t="s">
        <v>23</v>
      </c>
      <c r="B170" s="59"/>
      <c r="C170" s="59"/>
      <c r="D170" s="59"/>
      <c r="E170" s="59"/>
      <c r="F170" s="59"/>
      <c r="G170" s="59"/>
      <c r="H170" s="69" t="s">
        <v>132</v>
      </c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  <c r="AA170" s="69"/>
      <c r="AB170" s="69"/>
      <c r="AC170" s="69"/>
      <c r="AD170" s="69"/>
      <c r="AE170" s="69"/>
      <c r="AF170" s="69"/>
      <c r="AG170" s="69"/>
      <c r="AH170" s="69"/>
      <c r="AI170" s="69"/>
      <c r="AJ170" s="69"/>
      <c r="AK170" s="69"/>
      <c r="AL170" s="69"/>
      <c r="AM170" s="69"/>
      <c r="AN170" s="69"/>
      <c r="AO170" s="69"/>
      <c r="AP170" s="69"/>
      <c r="AQ170" s="69"/>
      <c r="AR170" s="69"/>
      <c r="AS170" s="69"/>
      <c r="AT170" s="69"/>
      <c r="AU170" s="69"/>
      <c r="AV170" s="69"/>
      <c r="AW170" s="69"/>
      <c r="AX170" s="69"/>
      <c r="AY170" s="69"/>
      <c r="AZ170" s="69"/>
      <c r="BA170" s="69"/>
      <c r="BB170" s="69"/>
      <c r="BC170" s="69"/>
      <c r="BD170" s="57"/>
      <c r="BE170" s="57"/>
      <c r="BF170" s="57"/>
      <c r="BG170" s="57"/>
      <c r="BH170" s="57"/>
      <c r="BI170" s="57"/>
      <c r="BJ170" s="57"/>
      <c r="BK170" s="57"/>
      <c r="BL170" s="57"/>
      <c r="BM170" s="57"/>
      <c r="BN170" s="57"/>
      <c r="BO170" s="57"/>
      <c r="BP170" s="57"/>
      <c r="BQ170" s="57"/>
      <c r="BR170" s="57"/>
      <c r="BS170" s="57"/>
      <c r="BT170" s="57"/>
      <c r="BU170" s="57"/>
      <c r="BV170" s="57"/>
      <c r="BW170" s="57"/>
      <c r="BX170" s="57"/>
      <c r="BY170" s="57"/>
      <c r="BZ170" s="57"/>
      <c r="CA170" s="57"/>
      <c r="CB170" s="57"/>
      <c r="CC170" s="57"/>
      <c r="CD170" s="57"/>
      <c r="CE170" s="57"/>
      <c r="CF170" s="57"/>
      <c r="CG170" s="57"/>
      <c r="CH170" s="57"/>
      <c r="CI170" s="57"/>
      <c r="CJ170" s="58">
        <v>0</v>
      </c>
      <c r="CK170" s="58"/>
      <c r="CL170" s="58"/>
      <c r="CM170" s="58"/>
      <c r="CN170" s="58"/>
      <c r="CO170" s="58"/>
      <c r="CP170" s="58"/>
      <c r="CQ170" s="58"/>
      <c r="CR170" s="58"/>
      <c r="CS170" s="58"/>
      <c r="CT170" s="58"/>
      <c r="CU170" s="58"/>
      <c r="CV170" s="58"/>
      <c r="CW170" s="58"/>
      <c r="CX170" s="58"/>
      <c r="CY170" s="58"/>
      <c r="CZ170" s="58"/>
      <c r="DA170" s="58"/>
    </row>
    <row r="171" spans="1:161" s="7" customFormat="1" ht="15" customHeight="1" x14ac:dyDescent="0.2">
      <c r="A171" s="59"/>
      <c r="B171" s="59"/>
      <c r="C171" s="59"/>
      <c r="D171" s="59"/>
      <c r="E171" s="59"/>
      <c r="F171" s="59"/>
      <c r="G171" s="59"/>
      <c r="H171" s="71" t="s">
        <v>15</v>
      </c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  <c r="AA171" s="71"/>
      <c r="AB171" s="71"/>
      <c r="AC171" s="71"/>
      <c r="AD171" s="71"/>
      <c r="AE171" s="71"/>
      <c r="AF171" s="71"/>
      <c r="AG171" s="71"/>
      <c r="AH171" s="71"/>
      <c r="AI171" s="71"/>
      <c r="AJ171" s="71"/>
      <c r="AK171" s="71"/>
      <c r="AL171" s="71"/>
      <c r="AM171" s="71"/>
      <c r="AN171" s="71"/>
      <c r="AO171" s="71"/>
      <c r="AP171" s="71"/>
      <c r="AQ171" s="71"/>
      <c r="AR171" s="71"/>
      <c r="AS171" s="71"/>
      <c r="AT171" s="71"/>
      <c r="AU171" s="71"/>
      <c r="AV171" s="71"/>
      <c r="AW171" s="71"/>
      <c r="AX171" s="71"/>
      <c r="AY171" s="71"/>
      <c r="AZ171" s="71"/>
      <c r="BA171" s="71"/>
      <c r="BB171" s="71"/>
      <c r="BC171" s="72"/>
      <c r="BD171" s="57"/>
      <c r="BE171" s="57"/>
      <c r="BF171" s="57"/>
      <c r="BG171" s="57"/>
      <c r="BH171" s="57"/>
      <c r="BI171" s="57"/>
      <c r="BJ171" s="57"/>
      <c r="BK171" s="57"/>
      <c r="BL171" s="57"/>
      <c r="BM171" s="57"/>
      <c r="BN171" s="57"/>
      <c r="BO171" s="57"/>
      <c r="BP171" s="57"/>
      <c r="BQ171" s="57"/>
      <c r="BR171" s="57"/>
      <c r="BS171" s="57"/>
      <c r="BT171" s="57" t="s">
        <v>16</v>
      </c>
      <c r="BU171" s="57"/>
      <c r="BV171" s="57"/>
      <c r="BW171" s="57"/>
      <c r="BX171" s="57"/>
      <c r="BY171" s="57"/>
      <c r="BZ171" s="57"/>
      <c r="CA171" s="57"/>
      <c r="CB171" s="57"/>
      <c r="CC171" s="57"/>
      <c r="CD171" s="57"/>
      <c r="CE171" s="57"/>
      <c r="CF171" s="57"/>
      <c r="CG171" s="57"/>
      <c r="CH171" s="57"/>
      <c r="CI171" s="57"/>
      <c r="CJ171" s="58">
        <f>CJ167+CJ168+CJ170</f>
        <v>943659</v>
      </c>
      <c r="CK171" s="58"/>
      <c r="CL171" s="58"/>
      <c r="CM171" s="58"/>
      <c r="CN171" s="58"/>
      <c r="CO171" s="58"/>
      <c r="CP171" s="58"/>
      <c r="CQ171" s="58"/>
      <c r="CR171" s="58"/>
      <c r="CS171" s="58"/>
      <c r="CT171" s="58"/>
      <c r="CU171" s="58"/>
      <c r="CV171" s="58"/>
      <c r="CW171" s="58"/>
      <c r="CX171" s="58"/>
      <c r="CY171" s="58"/>
      <c r="CZ171" s="58"/>
      <c r="DA171" s="58"/>
    </row>
    <row r="173" spans="1:161" s="4" customFormat="1" ht="24.75" customHeight="1" x14ac:dyDescent="0.2">
      <c r="A173" s="8" t="s">
        <v>129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63">
        <f>EO14+CJ23+CM50+CE74+CL103+CL122+CJ145+CJ161+CJ171+CJ63</f>
        <v>6290300</v>
      </c>
      <c r="BX173" s="64"/>
      <c r="BY173" s="64"/>
      <c r="BZ173" s="64"/>
      <c r="CA173" s="64"/>
      <c r="CB173" s="64"/>
      <c r="CC173" s="64"/>
      <c r="CD173" s="64"/>
      <c r="CE173" s="64"/>
      <c r="CF173" s="64"/>
      <c r="CG173" s="64"/>
      <c r="CH173" s="64"/>
      <c r="CI173" s="64"/>
      <c r="CJ173" s="64"/>
      <c r="CK173" s="64"/>
      <c r="CL173" s="64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</row>
    <row r="174" spans="1:161" ht="13.5" customHeight="1" x14ac:dyDescent="0.2">
      <c r="A174" s="50"/>
      <c r="B174" s="50"/>
      <c r="C174" s="50"/>
      <c r="D174" s="50"/>
      <c r="E174" s="50"/>
      <c r="F174" s="50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  <c r="AA174" s="51"/>
      <c r="AB174" s="51"/>
      <c r="AC174" s="51"/>
      <c r="AD174" s="51"/>
      <c r="AE174" s="51"/>
      <c r="AF174" s="51"/>
      <c r="AG174" s="51"/>
      <c r="AH174" s="51"/>
      <c r="AI174" s="51"/>
      <c r="AJ174" s="51"/>
      <c r="AK174" s="51"/>
      <c r="AL174" s="51"/>
      <c r="AM174" s="51"/>
      <c r="AN174" s="51"/>
      <c r="AO174" s="51"/>
      <c r="AP174" s="51"/>
      <c r="AQ174" s="51"/>
      <c r="AR174" s="51"/>
      <c r="AS174" s="51"/>
      <c r="AT174" s="51"/>
      <c r="AU174" s="51"/>
      <c r="AV174" s="51"/>
      <c r="AW174" s="51"/>
      <c r="AX174" s="51"/>
      <c r="AY174" s="51"/>
      <c r="AZ174" s="51"/>
      <c r="BA174" s="51"/>
      <c r="BB174" s="51"/>
      <c r="BC174" s="51"/>
      <c r="BD174" s="51"/>
      <c r="BE174" s="51"/>
      <c r="BF174" s="51"/>
      <c r="BG174" s="51"/>
      <c r="BH174" s="51"/>
      <c r="BI174" s="51"/>
      <c r="BJ174" s="51"/>
      <c r="BK174" s="51"/>
      <c r="BL174" s="51"/>
      <c r="BM174" s="51"/>
      <c r="BN174" s="51"/>
      <c r="BO174" s="51"/>
      <c r="BP174" s="51"/>
      <c r="BQ174" s="51"/>
      <c r="BR174" s="51"/>
      <c r="BS174" s="51"/>
      <c r="BT174" s="51"/>
      <c r="BU174" s="51"/>
      <c r="BV174" s="51"/>
      <c r="BW174" s="52"/>
      <c r="BX174" s="52"/>
      <c r="BY174" s="52"/>
      <c r="BZ174" s="52"/>
      <c r="CA174" s="52"/>
      <c r="CB174" s="52"/>
      <c r="CC174" s="52"/>
      <c r="CD174" s="52"/>
      <c r="CE174" s="52"/>
      <c r="CF174" s="52"/>
      <c r="CG174" s="52"/>
      <c r="CH174" s="52"/>
      <c r="CI174" s="52"/>
      <c r="CJ174" s="52"/>
      <c r="CK174" s="52"/>
      <c r="CL174" s="52"/>
      <c r="CM174" s="13"/>
      <c r="CN174" s="13"/>
      <c r="CO174" s="13"/>
      <c r="CP174" s="13"/>
      <c r="CQ174" s="13"/>
      <c r="CR174" s="13"/>
      <c r="CS174" s="13"/>
      <c r="CT174" s="13"/>
      <c r="CU174" s="13"/>
      <c r="CV174" s="13"/>
      <c r="CW174" s="13"/>
      <c r="CX174" s="13"/>
      <c r="CY174" s="13"/>
      <c r="CZ174" s="13"/>
      <c r="DA174" s="13"/>
    </row>
    <row r="175" spans="1:161" ht="13.5" customHeight="1" x14ac:dyDescent="0.2">
      <c r="A175" s="50"/>
      <c r="B175" s="50"/>
      <c r="C175" s="50"/>
      <c r="D175" s="50"/>
      <c r="E175" s="50"/>
      <c r="F175" s="50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  <c r="AA175" s="51"/>
      <c r="AB175" s="51"/>
      <c r="AC175" s="51"/>
      <c r="AD175" s="51"/>
      <c r="AE175" s="51"/>
      <c r="AF175" s="51"/>
      <c r="AG175" s="51"/>
      <c r="AH175" s="51"/>
      <c r="AI175" s="51"/>
      <c r="AJ175" s="51"/>
      <c r="AK175" s="51"/>
      <c r="AL175" s="51"/>
      <c r="AM175" s="51"/>
      <c r="AN175" s="51"/>
      <c r="AO175" s="51"/>
      <c r="AP175" s="51"/>
      <c r="AQ175" s="51"/>
      <c r="AR175" s="51"/>
      <c r="AS175" s="51"/>
      <c r="AT175" s="51"/>
      <c r="AU175" s="51"/>
      <c r="AV175" s="51"/>
      <c r="AW175" s="51"/>
      <c r="AX175" s="51"/>
      <c r="AY175" s="51"/>
      <c r="AZ175" s="51"/>
      <c r="BA175" s="51"/>
      <c r="BB175" s="51"/>
      <c r="BC175" s="51"/>
      <c r="BD175" s="51"/>
      <c r="BE175" s="51"/>
      <c r="BF175" s="51"/>
      <c r="BG175" s="51"/>
      <c r="BH175" s="51"/>
      <c r="BI175" s="51"/>
      <c r="BJ175" s="51"/>
      <c r="BK175" s="51"/>
      <c r="BL175" s="51"/>
      <c r="BM175" s="51"/>
      <c r="BN175" s="51"/>
      <c r="BO175" s="51"/>
      <c r="BP175" s="51"/>
      <c r="BQ175" s="51"/>
      <c r="BR175" s="51"/>
      <c r="BS175" s="51"/>
      <c r="BT175" s="51"/>
      <c r="BU175" s="51"/>
      <c r="BV175" s="51"/>
      <c r="BW175" s="52"/>
      <c r="BX175" s="52"/>
      <c r="BY175" s="52"/>
      <c r="BZ175" s="52"/>
      <c r="CA175" s="52"/>
      <c r="CB175" s="52"/>
      <c r="CC175" s="52"/>
      <c r="CD175" s="52"/>
      <c r="CE175" s="52"/>
      <c r="CF175" s="52"/>
      <c r="CG175" s="52"/>
      <c r="CH175" s="52"/>
      <c r="CI175" s="52"/>
      <c r="CJ175" s="52"/>
      <c r="CK175" s="52"/>
      <c r="CL175" s="52"/>
      <c r="CM175" s="13"/>
      <c r="CN175" s="13"/>
      <c r="CO175" s="13"/>
      <c r="CP175" s="13"/>
      <c r="CQ175" s="13"/>
      <c r="CR175" s="13"/>
      <c r="CS175" s="13"/>
      <c r="CT175" s="13"/>
      <c r="CU175" s="13"/>
      <c r="CV175" s="13"/>
      <c r="CW175" s="13"/>
      <c r="CX175" s="13"/>
      <c r="CY175" s="13"/>
      <c r="CZ175" s="13"/>
      <c r="DA175" s="13"/>
    </row>
    <row r="176" spans="1:161" ht="13.5" customHeight="1" x14ac:dyDescent="0.2">
      <c r="A176" s="50"/>
      <c r="B176" s="50"/>
      <c r="C176" s="50"/>
      <c r="D176" s="50"/>
      <c r="E176" s="50"/>
      <c r="F176" s="50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  <c r="AK176" s="51"/>
      <c r="AL176" s="51"/>
      <c r="AM176" s="51"/>
      <c r="AN176" s="51"/>
      <c r="AO176" s="51"/>
      <c r="AP176" s="51"/>
      <c r="AQ176" s="51"/>
      <c r="AR176" s="51"/>
      <c r="AS176" s="51"/>
      <c r="AT176" s="51"/>
      <c r="AU176" s="51"/>
      <c r="AV176" s="51"/>
      <c r="AW176" s="51"/>
      <c r="AX176" s="51"/>
      <c r="AY176" s="51"/>
      <c r="AZ176" s="51"/>
      <c r="BA176" s="51"/>
      <c r="BB176" s="51"/>
      <c r="BC176" s="51"/>
      <c r="BD176" s="51"/>
      <c r="BE176" s="51"/>
      <c r="BF176" s="51"/>
      <c r="BG176" s="51"/>
      <c r="BH176" s="51"/>
      <c r="BI176" s="51"/>
      <c r="BJ176" s="51"/>
      <c r="BK176" s="51"/>
      <c r="BL176" s="51"/>
      <c r="BM176" s="51"/>
      <c r="BN176" s="51"/>
      <c r="BO176" s="51"/>
      <c r="BP176" s="51"/>
      <c r="BQ176" s="51"/>
      <c r="BR176" s="51"/>
      <c r="BS176" s="51"/>
      <c r="BT176" s="51"/>
      <c r="BU176" s="51"/>
      <c r="BV176" s="51"/>
      <c r="BW176" s="52"/>
      <c r="BX176" s="52"/>
      <c r="BY176" s="52"/>
      <c r="BZ176" s="52"/>
      <c r="CA176" s="52"/>
      <c r="CB176" s="52"/>
      <c r="CC176" s="52"/>
      <c r="CD176" s="52"/>
      <c r="CE176" s="52"/>
      <c r="CF176" s="52"/>
      <c r="CG176" s="52"/>
      <c r="CH176" s="52"/>
      <c r="CI176" s="52"/>
      <c r="CJ176" s="52"/>
      <c r="CK176" s="52"/>
      <c r="CL176" s="52"/>
      <c r="CM176" s="13"/>
      <c r="CN176" s="13"/>
      <c r="CO176" s="13"/>
      <c r="CP176" s="13"/>
      <c r="CQ176" s="13"/>
      <c r="CR176" s="13"/>
      <c r="CS176" s="13"/>
      <c r="CT176" s="13"/>
      <c r="CU176" s="13"/>
      <c r="CV176" s="13"/>
      <c r="CW176" s="13"/>
      <c r="CX176" s="13"/>
      <c r="CY176" s="13"/>
      <c r="CZ176" s="13"/>
      <c r="DA176" s="13"/>
    </row>
  </sheetData>
  <mergeCells count="636">
    <mergeCell ref="A143:G143"/>
    <mergeCell ref="H143:BC143"/>
    <mergeCell ref="BD143:BS143"/>
    <mergeCell ref="BT143:CI143"/>
    <mergeCell ref="CJ143:DA143"/>
    <mergeCell ref="A159:G159"/>
    <mergeCell ref="H158:BS158"/>
    <mergeCell ref="BT158:CI158"/>
    <mergeCell ref="CJ158:DA158"/>
    <mergeCell ref="H157:BS157"/>
    <mergeCell ref="BT157:CI157"/>
    <mergeCell ref="CJ157:DA157"/>
    <mergeCell ref="A158:G158"/>
    <mergeCell ref="H159:BS159"/>
    <mergeCell ref="BT159:CI159"/>
    <mergeCell ref="CJ159:DA159"/>
    <mergeCell ref="A157:G157"/>
    <mergeCell ref="A141:G141"/>
    <mergeCell ref="H141:BC141"/>
    <mergeCell ref="BD141:BS141"/>
    <mergeCell ref="BT141:CI141"/>
    <mergeCell ref="CJ141:DA141"/>
    <mergeCell ref="A154:G154"/>
    <mergeCell ref="H154:BS154"/>
    <mergeCell ref="BT154:CI154"/>
    <mergeCell ref="CJ154:DA154"/>
    <mergeCell ref="A142:G142"/>
    <mergeCell ref="H142:BC142"/>
    <mergeCell ref="BD142:BS142"/>
    <mergeCell ref="BT142:CI142"/>
    <mergeCell ref="A145:G145"/>
    <mergeCell ref="H145:BC145"/>
    <mergeCell ref="BD145:BS145"/>
    <mergeCell ref="BT145:CI145"/>
    <mergeCell ref="CJ145:DA145"/>
    <mergeCell ref="A144:G144"/>
    <mergeCell ref="H144:BC144"/>
    <mergeCell ref="BD144:BS144"/>
    <mergeCell ref="BT144:CI144"/>
    <mergeCell ref="CJ144:DA144"/>
    <mergeCell ref="CJ142:DA142"/>
    <mergeCell ref="AV2:FE2"/>
    <mergeCell ref="CL116:DA116"/>
    <mergeCell ref="CL101:DA101"/>
    <mergeCell ref="BV118:CK118"/>
    <mergeCell ref="CL118:DA118"/>
    <mergeCell ref="BV102:CK102"/>
    <mergeCell ref="CL102:DA102"/>
    <mergeCell ref="AP102:BE102"/>
    <mergeCell ref="BF102:BU102"/>
    <mergeCell ref="AP101:BE101"/>
    <mergeCell ref="BF101:BU101"/>
    <mergeCell ref="BV101:CK101"/>
    <mergeCell ref="EO14:FE14"/>
    <mergeCell ref="EO12:FE12"/>
    <mergeCell ref="CQ14:DH14"/>
    <mergeCell ref="CQ11:DH11"/>
    <mergeCell ref="DI11:DX11"/>
    <mergeCell ref="DY11:EN11"/>
    <mergeCell ref="EO13:FE13"/>
    <mergeCell ref="DI14:DX14"/>
    <mergeCell ref="CJ62:DA62"/>
    <mergeCell ref="BD22:BS22"/>
    <mergeCell ref="BT22:CI22"/>
    <mergeCell ref="BD19:BS19"/>
    <mergeCell ref="BT19:CI19"/>
    <mergeCell ref="BX14:CP14"/>
    <mergeCell ref="A101:G101"/>
    <mergeCell ref="H101:AO101"/>
    <mergeCell ref="A121:G121"/>
    <mergeCell ref="H121:AO121"/>
    <mergeCell ref="A169:G169"/>
    <mergeCell ref="H169:BC169"/>
    <mergeCell ref="BD169:BS169"/>
    <mergeCell ref="BT169:CI169"/>
    <mergeCell ref="BD166:BS166"/>
    <mergeCell ref="BT166:CI166"/>
    <mergeCell ref="BT168:CI168"/>
    <mergeCell ref="A160:G160"/>
    <mergeCell ref="A119:G119"/>
    <mergeCell ref="H119:AO119"/>
    <mergeCell ref="AP119:BE119"/>
    <mergeCell ref="BF119:BU119"/>
    <mergeCell ref="BV119:CK119"/>
    <mergeCell ref="A102:G102"/>
    <mergeCell ref="H102:AO102"/>
    <mergeCell ref="A152:G152"/>
    <mergeCell ref="H152:BS152"/>
    <mergeCell ref="CJ30:DA30"/>
    <mergeCell ref="DI13:DX13"/>
    <mergeCell ref="DY13:EN13"/>
    <mergeCell ref="CJ152:DA152"/>
    <mergeCell ref="H165:BC165"/>
    <mergeCell ref="BT139:CI139"/>
    <mergeCell ref="CJ139:DA139"/>
    <mergeCell ref="CL119:DA119"/>
    <mergeCell ref="AP121:BE121"/>
    <mergeCell ref="BF121:BU121"/>
    <mergeCell ref="BV121:CK121"/>
    <mergeCell ref="CL121:DA121"/>
    <mergeCell ref="BD72:BS72"/>
    <mergeCell ref="BT72:CD72"/>
    <mergeCell ref="CE72:DA72"/>
    <mergeCell ref="CE68:DA68"/>
    <mergeCell ref="CJ63:DA63"/>
    <mergeCell ref="CJ19:DA19"/>
    <mergeCell ref="CJ21:DA21"/>
    <mergeCell ref="CJ20:DA20"/>
    <mergeCell ref="G21:AD21"/>
    <mergeCell ref="AE21:BC21"/>
    <mergeCell ref="BD21:BS21"/>
    <mergeCell ref="A14:X14"/>
    <mergeCell ref="Y14:AN14"/>
    <mergeCell ref="A31:F31"/>
    <mergeCell ref="G31:AD31"/>
    <mergeCell ref="AE31:AY31"/>
    <mergeCell ref="AZ31:BQ31"/>
    <mergeCell ref="BR31:CI31"/>
    <mergeCell ref="CJ31:DA31"/>
    <mergeCell ref="Y13:AN13"/>
    <mergeCell ref="AO13:BE13"/>
    <mergeCell ref="BF13:BW13"/>
    <mergeCell ref="BX13:CP13"/>
    <mergeCell ref="CQ13:DH13"/>
    <mergeCell ref="A20:F20"/>
    <mergeCell ref="A21:F21"/>
    <mergeCell ref="AO14:BE14"/>
    <mergeCell ref="BF14:BW14"/>
    <mergeCell ref="G20:AD20"/>
    <mergeCell ref="AE20:BC20"/>
    <mergeCell ref="BD20:BS20"/>
    <mergeCell ref="BT20:CI20"/>
    <mergeCell ref="BT21:CI21"/>
    <mergeCell ref="A19:F19"/>
    <mergeCell ref="G19:AD19"/>
    <mergeCell ref="AE19:BC19"/>
    <mergeCell ref="G29:AD29"/>
    <mergeCell ref="A71:G71"/>
    <mergeCell ref="H71:BC71"/>
    <mergeCell ref="BD71:BS71"/>
    <mergeCell ref="BT71:CD71"/>
    <mergeCell ref="CE71:DA71"/>
    <mergeCell ref="CJ166:DA166"/>
    <mergeCell ref="A163:DA163"/>
    <mergeCell ref="A165:G165"/>
    <mergeCell ref="A166:G166"/>
    <mergeCell ref="H166:BC166"/>
    <mergeCell ref="A118:G118"/>
    <mergeCell ref="H118:AO118"/>
    <mergeCell ref="AP118:BE118"/>
    <mergeCell ref="BF118:BU118"/>
    <mergeCell ref="A100:G100"/>
    <mergeCell ref="H100:AO100"/>
    <mergeCell ref="AP100:BE100"/>
    <mergeCell ref="BF100:BU100"/>
    <mergeCell ref="BV100:CK100"/>
    <mergeCell ref="CL100:DA100"/>
    <mergeCell ref="A117:G117"/>
    <mergeCell ref="H117:AO117"/>
    <mergeCell ref="AP117:BE117"/>
    <mergeCell ref="BF117:BU117"/>
    <mergeCell ref="AV1:FE1"/>
    <mergeCell ref="A16:DZ16"/>
    <mergeCell ref="A171:G171"/>
    <mergeCell ref="H171:BC171"/>
    <mergeCell ref="BD171:BS171"/>
    <mergeCell ref="BT171:CI171"/>
    <mergeCell ref="CJ171:DA171"/>
    <mergeCell ref="A168:G168"/>
    <mergeCell ref="H168:BC168"/>
    <mergeCell ref="BD168:BS168"/>
    <mergeCell ref="CJ168:DA168"/>
    <mergeCell ref="A167:G167"/>
    <mergeCell ref="H167:BC167"/>
    <mergeCell ref="BD167:BS167"/>
    <mergeCell ref="BT167:CI167"/>
    <mergeCell ref="CJ167:DA167"/>
    <mergeCell ref="A70:G70"/>
    <mergeCell ref="H70:BC70"/>
    <mergeCell ref="BD70:BS70"/>
    <mergeCell ref="BT70:CD70"/>
    <mergeCell ref="CE70:DA70"/>
    <mergeCell ref="A72:G72"/>
    <mergeCell ref="H72:BC72"/>
    <mergeCell ref="CJ135:DA135"/>
    <mergeCell ref="A139:G139"/>
    <mergeCell ref="H139:BC139"/>
    <mergeCell ref="BD139:BS139"/>
    <mergeCell ref="CJ130:DA130"/>
    <mergeCell ref="A136:G136"/>
    <mergeCell ref="H136:BC136"/>
    <mergeCell ref="BD136:BS136"/>
    <mergeCell ref="BT136:CI136"/>
    <mergeCell ref="CJ136:DA136"/>
    <mergeCell ref="CJ134:DA134"/>
    <mergeCell ref="A137:G137"/>
    <mergeCell ref="H137:BC137"/>
    <mergeCell ref="BD137:BS137"/>
    <mergeCell ref="BT137:CI137"/>
    <mergeCell ref="CJ137:DA137"/>
    <mergeCell ref="A138:G138"/>
    <mergeCell ref="H138:BC138"/>
    <mergeCell ref="BD138:BS138"/>
    <mergeCell ref="BT138:CI138"/>
    <mergeCell ref="CJ138:DA138"/>
    <mergeCell ref="CJ129:DA129"/>
    <mergeCell ref="A128:G128"/>
    <mergeCell ref="H128:BC128"/>
    <mergeCell ref="BD128:BS128"/>
    <mergeCell ref="BT128:CI128"/>
    <mergeCell ref="CJ128:DA128"/>
    <mergeCell ref="A135:G135"/>
    <mergeCell ref="H135:BC135"/>
    <mergeCell ref="BD135:BS135"/>
    <mergeCell ref="BT135:CI135"/>
    <mergeCell ref="A130:G130"/>
    <mergeCell ref="H130:BC130"/>
    <mergeCell ref="BD130:BS130"/>
    <mergeCell ref="BT130:CI130"/>
    <mergeCell ref="A132:DA132"/>
    <mergeCell ref="A134:G134"/>
    <mergeCell ref="A129:G129"/>
    <mergeCell ref="H129:BC129"/>
    <mergeCell ref="BD129:BS129"/>
    <mergeCell ref="BT129:CI129"/>
    <mergeCell ref="H126:BC126"/>
    <mergeCell ref="BD126:BS126"/>
    <mergeCell ref="BT126:CI126"/>
    <mergeCell ref="A126:G126"/>
    <mergeCell ref="H134:BC134"/>
    <mergeCell ref="BD134:BS134"/>
    <mergeCell ref="BT134:CI134"/>
    <mergeCell ref="CJ126:DA126"/>
    <mergeCell ref="AP120:BE120"/>
    <mergeCell ref="BF120:BU120"/>
    <mergeCell ref="BV120:CK120"/>
    <mergeCell ref="A127:G127"/>
    <mergeCell ref="H127:BC127"/>
    <mergeCell ref="BD127:BS127"/>
    <mergeCell ref="BT127:CI127"/>
    <mergeCell ref="CJ127:DA127"/>
    <mergeCell ref="A124:DA124"/>
    <mergeCell ref="CL120:DA120"/>
    <mergeCell ref="A122:G122"/>
    <mergeCell ref="H122:AO122"/>
    <mergeCell ref="AP122:BE122"/>
    <mergeCell ref="BF122:BU122"/>
    <mergeCell ref="BV122:CK122"/>
    <mergeCell ref="CL122:DA122"/>
    <mergeCell ref="A120:G120"/>
    <mergeCell ref="H120:AO120"/>
    <mergeCell ref="A111:G111"/>
    <mergeCell ref="H111:BC111"/>
    <mergeCell ref="BD111:BS111"/>
    <mergeCell ref="BT111:CI111"/>
    <mergeCell ref="CJ111:DA111"/>
    <mergeCell ref="A110:G110"/>
    <mergeCell ref="H110:BC110"/>
    <mergeCell ref="BD110:BS110"/>
    <mergeCell ref="CL117:DA117"/>
    <mergeCell ref="A116:G116"/>
    <mergeCell ref="H116:AO116"/>
    <mergeCell ref="AP116:BE116"/>
    <mergeCell ref="BF116:BU116"/>
    <mergeCell ref="BV116:CK116"/>
    <mergeCell ref="H115:AO115"/>
    <mergeCell ref="AP115:BE115"/>
    <mergeCell ref="BF115:BU115"/>
    <mergeCell ref="BV115:CK115"/>
    <mergeCell ref="BT110:CI110"/>
    <mergeCell ref="CJ110:DA110"/>
    <mergeCell ref="A113:DA113"/>
    <mergeCell ref="A115:G115"/>
    <mergeCell ref="CL115:DA115"/>
    <mergeCell ref="BV117:CK117"/>
    <mergeCell ref="A109:G109"/>
    <mergeCell ref="H109:BC109"/>
    <mergeCell ref="BD109:BS109"/>
    <mergeCell ref="BT109:CI109"/>
    <mergeCell ref="CJ109:DA109"/>
    <mergeCell ref="A108:G108"/>
    <mergeCell ref="H108:BC108"/>
    <mergeCell ref="BD108:BS108"/>
    <mergeCell ref="BT108:CI108"/>
    <mergeCell ref="CJ108:DA108"/>
    <mergeCell ref="CL103:DA103"/>
    <mergeCell ref="A105:DA105"/>
    <mergeCell ref="A107:G107"/>
    <mergeCell ref="H107:BC107"/>
    <mergeCell ref="BD107:BS107"/>
    <mergeCell ref="BT107:CI107"/>
    <mergeCell ref="CJ107:DA107"/>
    <mergeCell ref="A103:G103"/>
    <mergeCell ref="H103:AO103"/>
    <mergeCell ref="AP103:BE103"/>
    <mergeCell ref="BF103:BU103"/>
    <mergeCell ref="BV103:CK103"/>
    <mergeCell ref="CL98:DA98"/>
    <mergeCell ref="A99:G99"/>
    <mergeCell ref="H99:AO99"/>
    <mergeCell ref="AP99:BE99"/>
    <mergeCell ref="BF99:BU99"/>
    <mergeCell ref="BV99:CK99"/>
    <mergeCell ref="CL99:DA99"/>
    <mergeCell ref="A98:G98"/>
    <mergeCell ref="H98:AO98"/>
    <mergeCell ref="AP98:BE98"/>
    <mergeCell ref="BF98:BU98"/>
    <mergeCell ref="BV98:CK98"/>
    <mergeCell ref="CL96:DA96"/>
    <mergeCell ref="A97:G97"/>
    <mergeCell ref="H97:AO97"/>
    <mergeCell ref="AP97:BE97"/>
    <mergeCell ref="BF97:BU97"/>
    <mergeCell ref="BV97:CK97"/>
    <mergeCell ref="CL97:DA97"/>
    <mergeCell ref="A96:G96"/>
    <mergeCell ref="H96:AO96"/>
    <mergeCell ref="AP96:BE96"/>
    <mergeCell ref="BF96:BU96"/>
    <mergeCell ref="BV96:CK96"/>
    <mergeCell ref="A92:DA92"/>
    <mergeCell ref="A89:G89"/>
    <mergeCell ref="H89:BC89"/>
    <mergeCell ref="BD89:BS89"/>
    <mergeCell ref="BT89:CI89"/>
    <mergeCell ref="CJ89:DA89"/>
    <mergeCell ref="A94:DA94"/>
    <mergeCell ref="A90:G90"/>
    <mergeCell ref="H90:BC90"/>
    <mergeCell ref="BD90:BS90"/>
    <mergeCell ref="BT90:CI90"/>
    <mergeCell ref="CJ90:DA90"/>
    <mergeCell ref="A88:G88"/>
    <mergeCell ref="H88:BC88"/>
    <mergeCell ref="BD88:BS88"/>
    <mergeCell ref="BT88:CI88"/>
    <mergeCell ref="CJ88:DA88"/>
    <mergeCell ref="A87:G87"/>
    <mergeCell ref="H87:BC87"/>
    <mergeCell ref="BD87:BS87"/>
    <mergeCell ref="BT87:CI87"/>
    <mergeCell ref="CJ87:DA87"/>
    <mergeCell ref="A84:DA84"/>
    <mergeCell ref="A86:G86"/>
    <mergeCell ref="H86:BC86"/>
    <mergeCell ref="BD86:BS86"/>
    <mergeCell ref="BT86:CI86"/>
    <mergeCell ref="CJ86:DA86"/>
    <mergeCell ref="A82:G82"/>
    <mergeCell ref="H82:BC82"/>
    <mergeCell ref="BD82:BS82"/>
    <mergeCell ref="BT82:CI82"/>
    <mergeCell ref="CJ82:DA82"/>
    <mergeCell ref="A81:G81"/>
    <mergeCell ref="H81:BC81"/>
    <mergeCell ref="BD81:BS81"/>
    <mergeCell ref="BT81:CI81"/>
    <mergeCell ref="CJ81:DA81"/>
    <mergeCell ref="A80:G80"/>
    <mergeCell ref="H80:BC80"/>
    <mergeCell ref="BD80:BS80"/>
    <mergeCell ref="BT80:CI80"/>
    <mergeCell ref="CJ80:DA80"/>
    <mergeCell ref="A79:G79"/>
    <mergeCell ref="H79:BC79"/>
    <mergeCell ref="BD79:BS79"/>
    <mergeCell ref="BT79:CI79"/>
    <mergeCell ref="CJ79:DA79"/>
    <mergeCell ref="A76:DA76"/>
    <mergeCell ref="A78:G78"/>
    <mergeCell ref="H78:BC78"/>
    <mergeCell ref="BD78:BS78"/>
    <mergeCell ref="BT78:CI78"/>
    <mergeCell ref="CJ78:DA78"/>
    <mergeCell ref="A74:G74"/>
    <mergeCell ref="H74:BC74"/>
    <mergeCell ref="BD74:BS74"/>
    <mergeCell ref="BT74:CD74"/>
    <mergeCell ref="CE74:DA74"/>
    <mergeCell ref="A73:G73"/>
    <mergeCell ref="H73:BC73"/>
    <mergeCell ref="BD73:BS73"/>
    <mergeCell ref="BT73:CD73"/>
    <mergeCell ref="CE73:DA73"/>
    <mergeCell ref="A65:DA65"/>
    <mergeCell ref="A67:G67"/>
    <mergeCell ref="H67:BC67"/>
    <mergeCell ref="BD67:BS67"/>
    <mergeCell ref="BT67:CD67"/>
    <mergeCell ref="CE67:DA67"/>
    <mergeCell ref="A69:G69"/>
    <mergeCell ref="H69:BC69"/>
    <mergeCell ref="BD69:BS69"/>
    <mergeCell ref="BT69:CD69"/>
    <mergeCell ref="CE69:DA69"/>
    <mergeCell ref="A68:G68"/>
    <mergeCell ref="H68:BC68"/>
    <mergeCell ref="BD68:BS68"/>
    <mergeCell ref="BT68:CD68"/>
    <mergeCell ref="A51:F51"/>
    <mergeCell ref="G51:BV51"/>
    <mergeCell ref="BW51:CL51"/>
    <mergeCell ref="CM51:DA51"/>
    <mergeCell ref="CJ60:DA60"/>
    <mergeCell ref="A59:G59"/>
    <mergeCell ref="H59:BC59"/>
    <mergeCell ref="BD59:BS59"/>
    <mergeCell ref="BT59:CI59"/>
    <mergeCell ref="CJ59:DA59"/>
    <mergeCell ref="A60:G60"/>
    <mergeCell ref="H60:BC60"/>
    <mergeCell ref="BD60:BS60"/>
    <mergeCell ref="BT60:CI60"/>
    <mergeCell ref="A53:F53"/>
    <mergeCell ref="G53:BV53"/>
    <mergeCell ref="BW53:CL53"/>
    <mergeCell ref="CM53:DA53"/>
    <mergeCell ref="A55:DA55"/>
    <mergeCell ref="A57:DA57"/>
    <mergeCell ref="A52:F52"/>
    <mergeCell ref="G52:BV52"/>
    <mergeCell ref="BW52:CL52"/>
    <mergeCell ref="CM52:DA52"/>
    <mergeCell ref="A45:F45"/>
    <mergeCell ref="H45:BV45"/>
    <mergeCell ref="BW45:CL45"/>
    <mergeCell ref="CM45:DA45"/>
    <mergeCell ref="A49:F49"/>
    <mergeCell ref="H49:BV49"/>
    <mergeCell ref="BW49:CL49"/>
    <mergeCell ref="CM49:DA49"/>
    <mergeCell ref="A50:F50"/>
    <mergeCell ref="G50:BV50"/>
    <mergeCell ref="BW50:CL50"/>
    <mergeCell ref="CM50:DA50"/>
    <mergeCell ref="A48:F48"/>
    <mergeCell ref="H48:BV48"/>
    <mergeCell ref="BW48:CL48"/>
    <mergeCell ref="CM48:DA48"/>
    <mergeCell ref="A47:F47"/>
    <mergeCell ref="H47:BV47"/>
    <mergeCell ref="BW47:CL47"/>
    <mergeCell ref="CM47:DA47"/>
    <mergeCell ref="A46:F46"/>
    <mergeCell ref="H46:BV46"/>
    <mergeCell ref="BW46:CL46"/>
    <mergeCell ref="CM46:DA46"/>
    <mergeCell ref="A41:F41"/>
    <mergeCell ref="H41:BV41"/>
    <mergeCell ref="BW41:CL41"/>
    <mergeCell ref="CM41:DA41"/>
    <mergeCell ref="A40:F40"/>
    <mergeCell ref="A43:F44"/>
    <mergeCell ref="H43:BV43"/>
    <mergeCell ref="BW43:CL44"/>
    <mergeCell ref="CM43:DA44"/>
    <mergeCell ref="H44:BV44"/>
    <mergeCell ref="A42:F42"/>
    <mergeCell ref="H42:BV42"/>
    <mergeCell ref="BW42:CL42"/>
    <mergeCell ref="CM42:DA42"/>
    <mergeCell ref="A35:F35"/>
    <mergeCell ref="G35:BV35"/>
    <mergeCell ref="BW35:CL35"/>
    <mergeCell ref="CM35:DA35"/>
    <mergeCell ref="H40:BV40"/>
    <mergeCell ref="BW40:CL40"/>
    <mergeCell ref="CM40:DA40"/>
    <mergeCell ref="CM36:DA36"/>
    <mergeCell ref="A37:F37"/>
    <mergeCell ref="H37:BV37"/>
    <mergeCell ref="BW37:CL37"/>
    <mergeCell ref="CM37:DA37"/>
    <mergeCell ref="A38:F39"/>
    <mergeCell ref="H38:BV38"/>
    <mergeCell ref="BW38:CL39"/>
    <mergeCell ref="CM38:DA39"/>
    <mergeCell ref="H39:BV39"/>
    <mergeCell ref="A3:FE3"/>
    <mergeCell ref="A4:FE4"/>
    <mergeCell ref="A5:FE5"/>
    <mergeCell ref="A6:F8"/>
    <mergeCell ref="G6:X8"/>
    <mergeCell ref="Y6:AN8"/>
    <mergeCell ref="AO6:DH6"/>
    <mergeCell ref="AZ27:BQ27"/>
    <mergeCell ref="BR27:CI27"/>
    <mergeCell ref="CJ27:DA27"/>
    <mergeCell ref="BF7:DH7"/>
    <mergeCell ref="BF8:BW8"/>
    <mergeCell ref="A10:FE10"/>
    <mergeCell ref="EO11:FE11"/>
    <mergeCell ref="A11:F11"/>
    <mergeCell ref="G11:X11"/>
    <mergeCell ref="Y11:AN11"/>
    <mergeCell ref="CJ22:DA22"/>
    <mergeCell ref="A23:F23"/>
    <mergeCell ref="DY14:EN14"/>
    <mergeCell ref="CQ12:DH12"/>
    <mergeCell ref="DI12:DX12"/>
    <mergeCell ref="DY12:EN12"/>
    <mergeCell ref="A13:X13"/>
    <mergeCell ref="EO9:FE9"/>
    <mergeCell ref="A9:F9"/>
    <mergeCell ref="G9:X9"/>
    <mergeCell ref="Y9:AN9"/>
    <mergeCell ref="AO9:BE9"/>
    <mergeCell ref="BF9:BW9"/>
    <mergeCell ref="BX9:CP9"/>
    <mergeCell ref="DI6:DX8"/>
    <mergeCell ref="DY6:EN8"/>
    <mergeCell ref="EO6:FE8"/>
    <mergeCell ref="BX8:CP8"/>
    <mergeCell ref="CQ8:DH8"/>
    <mergeCell ref="CQ9:DH9"/>
    <mergeCell ref="A12:F12"/>
    <mergeCell ref="G12:X12"/>
    <mergeCell ref="Y12:AN12"/>
    <mergeCell ref="AO12:BE12"/>
    <mergeCell ref="BF12:BW12"/>
    <mergeCell ref="BX12:CP12"/>
    <mergeCell ref="AO7:BE8"/>
    <mergeCell ref="DI9:DX9"/>
    <mergeCell ref="DY9:EN9"/>
    <mergeCell ref="AO11:BE11"/>
    <mergeCell ref="BF11:BW11"/>
    <mergeCell ref="BX11:CP11"/>
    <mergeCell ref="AE29:AY29"/>
    <mergeCell ref="AZ29:BQ29"/>
    <mergeCell ref="BR29:CI29"/>
    <mergeCell ref="G23:AD23"/>
    <mergeCell ref="AE23:BC23"/>
    <mergeCell ref="BD23:BS23"/>
    <mergeCell ref="BT23:CI23"/>
    <mergeCell ref="CJ23:DA23"/>
    <mergeCell ref="A25:DA25"/>
    <mergeCell ref="A27:F27"/>
    <mergeCell ref="G27:AD27"/>
    <mergeCell ref="AE27:AY27"/>
    <mergeCell ref="AE30:AY30"/>
    <mergeCell ref="AZ30:BQ30"/>
    <mergeCell ref="BR30:CI30"/>
    <mergeCell ref="A36:F36"/>
    <mergeCell ref="G36:BV36"/>
    <mergeCell ref="A18:F18"/>
    <mergeCell ref="G18:AD18"/>
    <mergeCell ref="CJ170:DA170"/>
    <mergeCell ref="A61:G61"/>
    <mergeCell ref="H61:BC61"/>
    <mergeCell ref="BD61:BS61"/>
    <mergeCell ref="BT61:CI61"/>
    <mergeCell ref="CJ61:DA61"/>
    <mergeCell ref="A62:G62"/>
    <mergeCell ref="H62:BC62"/>
    <mergeCell ref="BD62:BS62"/>
    <mergeCell ref="BT62:CI62"/>
    <mergeCell ref="A63:G63"/>
    <mergeCell ref="H63:BC63"/>
    <mergeCell ref="BD63:BS63"/>
    <mergeCell ref="BT63:CI63"/>
    <mergeCell ref="BD140:BS140"/>
    <mergeCell ref="BT140:CI140"/>
    <mergeCell ref="CJ140:DA140"/>
    <mergeCell ref="CJ18:DA18"/>
    <mergeCell ref="CJ29:DA29"/>
    <mergeCell ref="A28:F28"/>
    <mergeCell ref="G28:AD28"/>
    <mergeCell ref="AE28:AY28"/>
    <mergeCell ref="AZ28:BQ28"/>
    <mergeCell ref="BR28:CI28"/>
    <mergeCell ref="H170:BC170"/>
    <mergeCell ref="BD170:BS170"/>
    <mergeCell ref="BT170:CI170"/>
    <mergeCell ref="AE18:BC18"/>
    <mergeCell ref="BD18:BS18"/>
    <mergeCell ref="BT18:CI18"/>
    <mergeCell ref="BW36:CL36"/>
    <mergeCell ref="A33:DA33"/>
    <mergeCell ref="A22:F22"/>
    <mergeCell ref="G22:AD22"/>
    <mergeCell ref="AE22:BC22"/>
    <mergeCell ref="CJ28:DA28"/>
    <mergeCell ref="A29:F29"/>
    <mergeCell ref="A140:G140"/>
    <mergeCell ref="H140:BC140"/>
    <mergeCell ref="A30:F30"/>
    <mergeCell ref="G30:AD30"/>
    <mergeCell ref="A176:F176"/>
    <mergeCell ref="G176:BV176"/>
    <mergeCell ref="BW176:CL176"/>
    <mergeCell ref="BW174:CL174"/>
    <mergeCell ref="A174:F174"/>
    <mergeCell ref="G174:BV174"/>
    <mergeCell ref="A150:G150"/>
    <mergeCell ref="H150:BS150"/>
    <mergeCell ref="BT150:CI150"/>
    <mergeCell ref="CJ150:DA150"/>
    <mergeCell ref="CJ165:DA165"/>
    <mergeCell ref="H160:BS160"/>
    <mergeCell ref="BT160:CI160"/>
    <mergeCell ref="CJ160:DA160"/>
    <mergeCell ref="A161:G161"/>
    <mergeCell ref="H161:BS161"/>
    <mergeCell ref="BT161:CI161"/>
    <mergeCell ref="CJ161:DA161"/>
    <mergeCell ref="A151:G151"/>
    <mergeCell ref="H151:BS151"/>
    <mergeCell ref="BT151:CI151"/>
    <mergeCell ref="CJ151:DA151"/>
    <mergeCell ref="A153:G153"/>
    <mergeCell ref="H153:BS153"/>
    <mergeCell ref="A175:F175"/>
    <mergeCell ref="G175:BV175"/>
    <mergeCell ref="BW175:CL175"/>
    <mergeCell ref="A147:DA147"/>
    <mergeCell ref="A149:G149"/>
    <mergeCell ref="H149:BS149"/>
    <mergeCell ref="BT149:CI149"/>
    <mergeCell ref="CJ149:DA149"/>
    <mergeCell ref="BT153:CI153"/>
    <mergeCell ref="CJ153:DA153"/>
    <mergeCell ref="A155:G155"/>
    <mergeCell ref="H155:BS155"/>
    <mergeCell ref="BT155:CI155"/>
    <mergeCell ref="CJ155:DA155"/>
    <mergeCell ref="A156:G156"/>
    <mergeCell ref="H156:BS156"/>
    <mergeCell ref="BT156:CI156"/>
    <mergeCell ref="CJ156:DA156"/>
    <mergeCell ref="BT152:CI152"/>
    <mergeCell ref="BW173:CL173"/>
    <mergeCell ref="A170:G170"/>
    <mergeCell ref="BD165:BS165"/>
    <mergeCell ref="BT165:CI165"/>
    <mergeCell ref="CJ169:DA169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112"/>
  <sheetViews>
    <sheetView topLeftCell="A92" zoomScaleNormal="100" zoomScaleSheetLayoutView="100" workbookViewId="0">
      <selection activeCell="CJ106" sqref="CJ106:DA106"/>
    </sheetView>
  </sheetViews>
  <sheetFormatPr defaultColWidth="0.85546875" defaultRowHeight="12.75" x14ac:dyDescent="0.2"/>
  <cols>
    <col min="1" max="29" width="0.85546875" style="1"/>
    <col min="30" max="30" width="2.42578125" style="1" customWidth="1"/>
    <col min="31" max="47" width="0.85546875" style="1"/>
    <col min="48" max="48" width="0.42578125" style="1" customWidth="1"/>
    <col min="49" max="50" width="0.85546875" style="1"/>
    <col min="51" max="51" width="0.5703125" style="1" customWidth="1"/>
    <col min="52" max="55" width="0.85546875" style="1"/>
    <col min="56" max="56" width="0.85546875" style="1" hidden="1" customWidth="1"/>
    <col min="57" max="142" width="0.85546875" style="1"/>
    <col min="143" max="143" width="0.7109375" style="1" customWidth="1"/>
    <col min="144" max="144" width="0.85546875" style="1" hidden="1" customWidth="1"/>
    <col min="145" max="16384" width="0.85546875" style="1"/>
  </cols>
  <sheetData>
    <row r="1" spans="1:161" s="4" customFormat="1" ht="24.75" customHeight="1" thickBot="1" x14ac:dyDescent="0.3">
      <c r="A1" s="8" t="s">
        <v>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117" t="s">
        <v>130</v>
      </c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  <c r="BM1" s="117"/>
      <c r="BN1" s="117"/>
      <c r="BO1" s="117"/>
      <c r="BP1" s="117"/>
      <c r="BQ1" s="117"/>
      <c r="BR1" s="117"/>
      <c r="BS1" s="117"/>
      <c r="BT1" s="117"/>
      <c r="BU1" s="117"/>
      <c r="BV1" s="117"/>
      <c r="BW1" s="117"/>
      <c r="BX1" s="117"/>
      <c r="BY1" s="117"/>
      <c r="BZ1" s="117"/>
      <c r="CA1" s="117"/>
      <c r="CB1" s="117"/>
      <c r="CC1" s="117"/>
      <c r="CD1" s="117"/>
      <c r="CE1" s="117"/>
      <c r="CF1" s="117"/>
      <c r="CG1" s="117"/>
      <c r="CH1" s="117"/>
      <c r="CI1" s="117"/>
      <c r="CJ1" s="117"/>
      <c r="CK1" s="117"/>
      <c r="CL1" s="117"/>
      <c r="CM1" s="117"/>
      <c r="CN1" s="117"/>
      <c r="CO1" s="117"/>
      <c r="CP1" s="117"/>
      <c r="CQ1" s="117"/>
      <c r="CR1" s="117"/>
      <c r="CS1" s="117"/>
      <c r="CT1" s="117"/>
      <c r="CU1" s="117"/>
      <c r="CV1" s="117"/>
      <c r="CW1" s="117"/>
      <c r="CX1" s="117"/>
      <c r="CY1" s="117"/>
      <c r="CZ1" s="117"/>
      <c r="DA1" s="117"/>
      <c r="DB1" s="117"/>
      <c r="DC1" s="117"/>
      <c r="DD1" s="117"/>
      <c r="DE1" s="117"/>
      <c r="DF1" s="117"/>
      <c r="DG1" s="117"/>
      <c r="DH1" s="117"/>
      <c r="DI1" s="117"/>
      <c r="DJ1" s="117"/>
      <c r="DK1" s="117"/>
      <c r="DL1" s="117"/>
      <c r="DM1" s="117"/>
      <c r="DN1" s="117"/>
      <c r="DO1" s="117"/>
      <c r="DP1" s="117"/>
      <c r="DQ1" s="117"/>
      <c r="DR1" s="117"/>
      <c r="DS1" s="117"/>
      <c r="DT1" s="117"/>
      <c r="DU1" s="117"/>
      <c r="DV1" s="117"/>
      <c r="DW1" s="117"/>
      <c r="DX1" s="117"/>
      <c r="DY1" s="117"/>
      <c r="DZ1" s="117"/>
      <c r="EA1" s="117"/>
      <c r="EB1" s="117"/>
      <c r="EC1" s="117"/>
      <c r="ED1" s="117"/>
      <c r="EE1" s="117"/>
      <c r="EF1" s="117"/>
      <c r="EG1" s="117"/>
      <c r="EH1" s="117"/>
      <c r="EI1" s="117"/>
      <c r="EJ1" s="117"/>
      <c r="EK1" s="117"/>
      <c r="EL1" s="117"/>
      <c r="EM1" s="117"/>
      <c r="EN1" s="117"/>
      <c r="EO1" s="117"/>
      <c r="EP1" s="117"/>
      <c r="EQ1" s="117"/>
      <c r="ER1" s="117"/>
      <c r="ES1" s="117"/>
      <c r="ET1" s="117"/>
      <c r="EU1" s="117"/>
      <c r="EV1" s="117"/>
      <c r="EW1" s="117"/>
      <c r="EX1" s="117"/>
      <c r="EY1" s="117"/>
      <c r="EZ1" s="117"/>
      <c r="FA1" s="117"/>
      <c r="FB1" s="117"/>
      <c r="FC1" s="117"/>
      <c r="FD1" s="117"/>
      <c r="FE1" s="117"/>
    </row>
    <row r="2" spans="1:161" s="4" customFormat="1" ht="14.25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</row>
    <row r="3" spans="1:161" s="3" customFormat="1" ht="15.75" x14ac:dyDescent="0.25">
      <c r="A3" s="80" t="s">
        <v>0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</row>
    <row r="4" spans="1:161" s="2" customFormat="1" ht="15" x14ac:dyDescent="0.25">
      <c r="A4" s="53" t="s">
        <v>1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</row>
    <row r="5" spans="1:161" s="2" customFormat="1" ht="15" x14ac:dyDescent="0.25">
      <c r="A5" s="53" t="s">
        <v>3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</row>
    <row r="6" spans="1:161" s="5" customFormat="1" ht="13.5" customHeight="1" x14ac:dyDescent="0.2">
      <c r="A6" s="54" t="s">
        <v>4</v>
      </c>
      <c r="B6" s="55"/>
      <c r="C6" s="55"/>
      <c r="D6" s="55"/>
      <c r="E6" s="55"/>
      <c r="F6" s="56"/>
      <c r="G6" s="54" t="s">
        <v>5</v>
      </c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6"/>
      <c r="Y6" s="54" t="s">
        <v>6</v>
      </c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6"/>
      <c r="AO6" s="81" t="s">
        <v>7</v>
      </c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3"/>
      <c r="DI6" s="54" t="s">
        <v>8</v>
      </c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6"/>
      <c r="DY6" s="54" t="s">
        <v>101</v>
      </c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6"/>
      <c r="EO6" s="54" t="s">
        <v>9</v>
      </c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6"/>
    </row>
    <row r="7" spans="1:161" s="5" customFormat="1" ht="13.5" customHeight="1" x14ac:dyDescent="0.2">
      <c r="A7" s="76"/>
      <c r="B7" s="77"/>
      <c r="C7" s="77"/>
      <c r="D7" s="77"/>
      <c r="E7" s="77"/>
      <c r="F7" s="78"/>
      <c r="G7" s="76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8"/>
      <c r="Y7" s="76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8"/>
      <c r="AO7" s="54" t="s">
        <v>10</v>
      </c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6"/>
      <c r="BF7" s="81" t="s">
        <v>11</v>
      </c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3"/>
      <c r="DI7" s="76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8"/>
      <c r="DY7" s="76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8"/>
      <c r="EO7" s="76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8"/>
    </row>
    <row r="8" spans="1:161" s="5" customFormat="1" ht="39.75" customHeight="1" x14ac:dyDescent="0.2">
      <c r="A8" s="73"/>
      <c r="B8" s="74"/>
      <c r="C8" s="74"/>
      <c r="D8" s="74"/>
      <c r="E8" s="74"/>
      <c r="F8" s="75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5"/>
      <c r="Y8" s="73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5"/>
      <c r="AO8" s="73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5"/>
      <c r="BF8" s="79" t="s">
        <v>12</v>
      </c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 t="s">
        <v>13</v>
      </c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 t="s">
        <v>14</v>
      </c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3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5"/>
      <c r="DY8" s="73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5"/>
      <c r="EO8" s="73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5"/>
    </row>
    <row r="9" spans="1:161" s="6" customFormat="1" x14ac:dyDescent="0.2">
      <c r="A9" s="65">
        <v>1</v>
      </c>
      <c r="B9" s="65"/>
      <c r="C9" s="65"/>
      <c r="D9" s="65"/>
      <c r="E9" s="65"/>
      <c r="F9" s="65"/>
      <c r="G9" s="65">
        <v>2</v>
      </c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>
        <v>3</v>
      </c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>
        <v>4</v>
      </c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>
        <v>5</v>
      </c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>
        <v>6</v>
      </c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>
        <v>7</v>
      </c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>
        <v>8</v>
      </c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5"/>
      <c r="DY9" s="65">
        <v>9</v>
      </c>
      <c r="DZ9" s="65"/>
      <c r="EA9" s="65"/>
      <c r="EB9" s="65"/>
      <c r="EC9" s="65"/>
      <c r="ED9" s="65"/>
      <c r="EE9" s="65"/>
      <c r="EF9" s="65"/>
      <c r="EG9" s="65"/>
      <c r="EH9" s="65"/>
      <c r="EI9" s="65"/>
      <c r="EJ9" s="65"/>
      <c r="EK9" s="65"/>
      <c r="EL9" s="65"/>
      <c r="EM9" s="65"/>
      <c r="EN9" s="65"/>
      <c r="EO9" s="65">
        <v>10</v>
      </c>
      <c r="EP9" s="65"/>
      <c r="EQ9" s="65"/>
      <c r="ER9" s="65"/>
      <c r="ES9" s="65"/>
      <c r="ET9" s="65"/>
      <c r="EU9" s="65"/>
      <c r="EV9" s="65"/>
      <c r="EW9" s="65"/>
      <c r="EX9" s="65"/>
      <c r="EY9" s="65"/>
      <c r="EZ9" s="65"/>
      <c r="FA9" s="65"/>
      <c r="FB9" s="65"/>
      <c r="FC9" s="65"/>
      <c r="FD9" s="65"/>
      <c r="FE9" s="65"/>
    </row>
    <row r="10" spans="1:161" s="7" customFormat="1" ht="15" customHeight="1" x14ac:dyDescent="0.2">
      <c r="A10" s="84" t="s">
        <v>102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5"/>
      <c r="DH10" s="85"/>
      <c r="DI10" s="85"/>
      <c r="DJ10" s="85"/>
      <c r="DK10" s="85"/>
      <c r="DL10" s="85"/>
      <c r="DM10" s="85"/>
      <c r="DN10" s="85"/>
      <c r="DO10" s="85"/>
      <c r="DP10" s="85"/>
      <c r="DQ10" s="85"/>
      <c r="DR10" s="85"/>
      <c r="DS10" s="85"/>
      <c r="DT10" s="85"/>
      <c r="DU10" s="85"/>
      <c r="DV10" s="85"/>
      <c r="DW10" s="85"/>
      <c r="DX10" s="85"/>
      <c r="DY10" s="85"/>
      <c r="DZ10" s="85"/>
      <c r="EA10" s="85"/>
      <c r="EB10" s="85"/>
      <c r="EC10" s="85"/>
      <c r="ED10" s="85"/>
      <c r="EE10" s="85"/>
      <c r="EF10" s="85"/>
      <c r="EG10" s="85"/>
      <c r="EH10" s="85"/>
      <c r="EI10" s="85"/>
      <c r="EJ10" s="85"/>
      <c r="EK10" s="85"/>
      <c r="EL10" s="85"/>
      <c r="EM10" s="85"/>
      <c r="EN10" s="85"/>
      <c r="EO10" s="85"/>
      <c r="EP10" s="85"/>
      <c r="EQ10" s="85"/>
      <c r="ER10" s="85"/>
      <c r="ES10" s="85"/>
      <c r="ET10" s="85"/>
      <c r="EU10" s="85"/>
      <c r="EV10" s="85"/>
      <c r="EW10" s="85"/>
      <c r="EX10" s="85"/>
      <c r="EY10" s="85"/>
      <c r="EZ10" s="85"/>
      <c r="FA10" s="85"/>
      <c r="FB10" s="85"/>
      <c r="FC10" s="85"/>
      <c r="FD10" s="85"/>
      <c r="FE10" s="86"/>
    </row>
    <row r="11" spans="1:161" s="7" customFormat="1" ht="15" customHeight="1" x14ac:dyDescent="0.2">
      <c r="A11" s="59" t="s">
        <v>17</v>
      </c>
      <c r="B11" s="59"/>
      <c r="C11" s="59"/>
      <c r="D11" s="59"/>
      <c r="E11" s="59"/>
      <c r="F11" s="59"/>
      <c r="G11" s="69" t="s">
        <v>20</v>
      </c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57">
        <v>3</v>
      </c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>
        <f>BF11+CQ11</f>
        <v>49265</v>
      </c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>
        <v>23817</v>
      </c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  <c r="CL11" s="57"/>
      <c r="CM11" s="57"/>
      <c r="CN11" s="57"/>
      <c r="CO11" s="57"/>
      <c r="CP11" s="57"/>
      <c r="CQ11" s="57">
        <v>25448</v>
      </c>
      <c r="CR11" s="57"/>
      <c r="CS11" s="57"/>
      <c r="CT11" s="57"/>
      <c r="CU11" s="57"/>
      <c r="CV11" s="57"/>
      <c r="CW11" s="57"/>
      <c r="CX11" s="57"/>
      <c r="CY11" s="57"/>
      <c r="CZ11" s="57"/>
      <c r="DA11" s="57"/>
      <c r="DB11" s="57"/>
      <c r="DC11" s="57"/>
      <c r="DD11" s="57"/>
      <c r="DE11" s="57"/>
      <c r="DF11" s="57"/>
      <c r="DG11" s="57"/>
      <c r="DH11" s="57"/>
      <c r="DI11" s="57"/>
      <c r="DJ11" s="57"/>
      <c r="DK11" s="57"/>
      <c r="DL11" s="57"/>
      <c r="DM11" s="57"/>
      <c r="DN11" s="57"/>
      <c r="DO11" s="57"/>
      <c r="DP11" s="57"/>
      <c r="DQ11" s="57"/>
      <c r="DR11" s="57"/>
      <c r="DS11" s="57"/>
      <c r="DT11" s="57"/>
      <c r="DU11" s="57"/>
      <c r="DV11" s="57"/>
      <c r="DW11" s="57"/>
      <c r="DX11" s="57"/>
      <c r="DY11" s="57">
        <v>1.7</v>
      </c>
      <c r="DZ11" s="57"/>
      <c r="EA11" s="57"/>
      <c r="EB11" s="57"/>
      <c r="EC11" s="57"/>
      <c r="ED11" s="57"/>
      <c r="EE11" s="57"/>
      <c r="EF11" s="57"/>
      <c r="EG11" s="57"/>
      <c r="EH11" s="57"/>
      <c r="EI11" s="57"/>
      <c r="EJ11" s="57"/>
      <c r="EK11" s="57"/>
      <c r="EL11" s="57"/>
      <c r="EM11" s="57"/>
      <c r="EN11" s="57"/>
      <c r="EO11" s="58">
        <f>AO11*Y11*DY11*12-18</f>
        <v>3015000</v>
      </c>
      <c r="EP11" s="58"/>
      <c r="EQ11" s="58"/>
      <c r="ER11" s="58"/>
      <c r="ES11" s="58"/>
      <c r="ET11" s="58"/>
      <c r="EU11" s="58"/>
      <c r="EV11" s="58"/>
      <c r="EW11" s="58"/>
      <c r="EX11" s="58"/>
      <c r="EY11" s="58"/>
      <c r="EZ11" s="58"/>
      <c r="FA11" s="58"/>
      <c r="FB11" s="58"/>
      <c r="FC11" s="58"/>
      <c r="FD11" s="58"/>
      <c r="FE11" s="58"/>
    </row>
    <row r="12" spans="1:161" s="7" customFormat="1" ht="15" customHeight="1" x14ac:dyDescent="0.2">
      <c r="A12" s="59" t="s">
        <v>18</v>
      </c>
      <c r="B12" s="59"/>
      <c r="C12" s="59"/>
      <c r="D12" s="59"/>
      <c r="E12" s="59"/>
      <c r="F12" s="59"/>
      <c r="G12" s="69" t="s">
        <v>21</v>
      </c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57">
        <v>2</v>
      </c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>
        <f>BF12+CQ12</f>
        <v>0</v>
      </c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>
        <v>0</v>
      </c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>
        <v>0</v>
      </c>
      <c r="CR12" s="57"/>
      <c r="CS12" s="57"/>
      <c r="CT12" s="57"/>
      <c r="CU12" s="57"/>
      <c r="CV12" s="57"/>
      <c r="CW12" s="57"/>
      <c r="CX12" s="57"/>
      <c r="CY12" s="57"/>
      <c r="CZ12" s="57"/>
      <c r="DA12" s="57"/>
      <c r="DB12" s="57"/>
      <c r="DC12" s="57"/>
      <c r="DD12" s="57"/>
      <c r="DE12" s="57"/>
      <c r="DF12" s="57"/>
      <c r="DG12" s="57"/>
      <c r="DH12" s="57"/>
      <c r="DI12" s="57"/>
      <c r="DJ12" s="57"/>
      <c r="DK12" s="57"/>
      <c r="DL12" s="57"/>
      <c r="DM12" s="57"/>
      <c r="DN12" s="57"/>
      <c r="DO12" s="57"/>
      <c r="DP12" s="57"/>
      <c r="DQ12" s="57"/>
      <c r="DR12" s="57"/>
      <c r="DS12" s="57"/>
      <c r="DT12" s="57"/>
      <c r="DU12" s="57"/>
      <c r="DV12" s="57"/>
      <c r="DW12" s="57"/>
      <c r="DX12" s="57"/>
      <c r="DY12" s="57">
        <v>1.7</v>
      </c>
      <c r="DZ12" s="57"/>
      <c r="EA12" s="57"/>
      <c r="EB12" s="57"/>
      <c r="EC12" s="57"/>
      <c r="ED12" s="57"/>
      <c r="EE12" s="57"/>
      <c r="EF12" s="57"/>
      <c r="EG12" s="57"/>
      <c r="EH12" s="57"/>
      <c r="EI12" s="57"/>
      <c r="EJ12" s="57"/>
      <c r="EK12" s="57"/>
      <c r="EL12" s="57"/>
      <c r="EM12" s="57"/>
      <c r="EN12" s="57"/>
      <c r="EO12" s="58">
        <f>AO12*Y12*DY12*12</f>
        <v>0</v>
      </c>
      <c r="EP12" s="58"/>
      <c r="EQ12" s="58"/>
      <c r="ER12" s="58"/>
      <c r="ES12" s="58"/>
      <c r="ET12" s="58"/>
      <c r="EU12" s="58"/>
      <c r="EV12" s="58"/>
      <c r="EW12" s="58"/>
      <c r="EX12" s="58"/>
      <c r="EY12" s="58"/>
      <c r="EZ12" s="58"/>
      <c r="FA12" s="58"/>
      <c r="FB12" s="58"/>
      <c r="FC12" s="58"/>
      <c r="FD12" s="58"/>
      <c r="FE12" s="58"/>
    </row>
    <row r="13" spans="1:161" s="7" customFormat="1" ht="27.75" customHeight="1" x14ac:dyDescent="0.2">
      <c r="A13" s="59" t="s">
        <v>19</v>
      </c>
      <c r="B13" s="59"/>
      <c r="C13" s="59"/>
      <c r="D13" s="59"/>
      <c r="E13" s="59"/>
      <c r="F13" s="59"/>
      <c r="G13" s="69" t="s">
        <v>22</v>
      </c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57">
        <v>11</v>
      </c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>
        <f>BF13+BX13+CQ13</f>
        <v>32248</v>
      </c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>
        <v>15590</v>
      </c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>
        <v>4770</v>
      </c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>
        <v>11888</v>
      </c>
      <c r="CR13" s="57"/>
      <c r="CS13" s="57"/>
      <c r="CT13" s="57"/>
      <c r="CU13" s="57"/>
      <c r="CV13" s="57"/>
      <c r="CW13" s="57"/>
      <c r="CX13" s="57"/>
      <c r="CY13" s="57"/>
      <c r="CZ13" s="57"/>
      <c r="DA13" s="57"/>
      <c r="DB13" s="57"/>
      <c r="DC13" s="57"/>
      <c r="DD13" s="57"/>
      <c r="DE13" s="57"/>
      <c r="DF13" s="57"/>
      <c r="DG13" s="57"/>
      <c r="DH13" s="57"/>
      <c r="DI13" s="57">
        <v>20</v>
      </c>
      <c r="DJ13" s="57"/>
      <c r="DK13" s="57"/>
      <c r="DL13" s="57"/>
      <c r="DM13" s="57"/>
      <c r="DN13" s="57"/>
      <c r="DO13" s="57"/>
      <c r="DP13" s="57"/>
      <c r="DQ13" s="57"/>
      <c r="DR13" s="57"/>
      <c r="DS13" s="57"/>
      <c r="DT13" s="57"/>
      <c r="DU13" s="57"/>
      <c r="DV13" s="57"/>
      <c r="DW13" s="57"/>
      <c r="DX13" s="57"/>
      <c r="DY13" s="57">
        <v>1.7</v>
      </c>
      <c r="DZ13" s="57"/>
      <c r="EA13" s="57"/>
      <c r="EB13" s="57"/>
      <c r="EC13" s="57"/>
      <c r="ED13" s="57"/>
      <c r="EE13" s="57"/>
      <c r="EF13" s="57"/>
      <c r="EG13" s="57"/>
      <c r="EH13" s="57"/>
      <c r="EI13" s="57"/>
      <c r="EJ13" s="57"/>
      <c r="EK13" s="57"/>
      <c r="EL13" s="57"/>
      <c r="EM13" s="57"/>
      <c r="EN13" s="57"/>
      <c r="EO13" s="58">
        <f>Y13*AO13*12*1.7+31.13</f>
        <v>7236482.3300000001</v>
      </c>
      <c r="EP13" s="58"/>
      <c r="EQ13" s="58"/>
      <c r="ER13" s="58"/>
      <c r="ES13" s="58"/>
      <c r="ET13" s="58"/>
      <c r="EU13" s="58"/>
      <c r="EV13" s="58"/>
      <c r="EW13" s="58"/>
      <c r="EX13" s="58"/>
      <c r="EY13" s="58"/>
      <c r="EZ13" s="58"/>
      <c r="FA13" s="58"/>
      <c r="FB13" s="58"/>
      <c r="FC13" s="58"/>
      <c r="FD13" s="58"/>
      <c r="FE13" s="58"/>
    </row>
    <row r="14" spans="1:161" s="7" customFormat="1" ht="24" customHeight="1" x14ac:dyDescent="0.2">
      <c r="A14" s="59" t="s">
        <v>23</v>
      </c>
      <c r="B14" s="59"/>
      <c r="C14" s="59"/>
      <c r="D14" s="59"/>
      <c r="E14" s="59"/>
      <c r="F14" s="59"/>
      <c r="G14" s="69" t="s">
        <v>24</v>
      </c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57">
        <v>1</v>
      </c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>
        <f>BF14+CQ14+BX14</f>
        <v>26438</v>
      </c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>
        <v>8212</v>
      </c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>
        <v>1826</v>
      </c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O14" s="57"/>
      <c r="CP14" s="57"/>
      <c r="CQ14" s="57">
        <v>16400</v>
      </c>
      <c r="CR14" s="57"/>
      <c r="CS14" s="57"/>
      <c r="CT14" s="57"/>
      <c r="CU14" s="57"/>
      <c r="CV14" s="57"/>
      <c r="CW14" s="57"/>
      <c r="CX14" s="57"/>
      <c r="CY14" s="57"/>
      <c r="CZ14" s="57"/>
      <c r="DA14" s="57"/>
      <c r="DB14" s="57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57"/>
      <c r="DS14" s="57"/>
      <c r="DT14" s="57"/>
      <c r="DU14" s="57"/>
      <c r="DV14" s="57"/>
      <c r="DW14" s="57"/>
      <c r="DX14" s="57"/>
      <c r="DY14" s="57">
        <v>1.7</v>
      </c>
      <c r="DZ14" s="57"/>
      <c r="EA14" s="57"/>
      <c r="EB14" s="57"/>
      <c r="EC14" s="57"/>
      <c r="ED14" s="57"/>
      <c r="EE14" s="57"/>
      <c r="EF14" s="57"/>
      <c r="EG14" s="57"/>
      <c r="EH14" s="57"/>
      <c r="EI14" s="57"/>
      <c r="EJ14" s="57"/>
      <c r="EK14" s="57"/>
      <c r="EL14" s="57"/>
      <c r="EM14" s="57"/>
      <c r="EN14" s="57"/>
      <c r="EO14" s="58">
        <f>AO14*DY14*12-102.48</f>
        <v>539232.72</v>
      </c>
      <c r="EP14" s="58"/>
      <c r="EQ14" s="58"/>
      <c r="ER14" s="58"/>
      <c r="ES14" s="58"/>
      <c r="ET14" s="58"/>
      <c r="EU14" s="58"/>
      <c r="EV14" s="58"/>
      <c r="EW14" s="58"/>
      <c r="EX14" s="58"/>
      <c r="EY14" s="58"/>
      <c r="EZ14" s="58"/>
      <c r="FA14" s="58"/>
      <c r="FB14" s="58"/>
      <c r="FC14" s="58"/>
      <c r="FD14" s="58"/>
      <c r="FE14" s="58"/>
    </row>
    <row r="15" spans="1:161" s="7" customFormat="1" ht="15" customHeight="1" x14ac:dyDescent="0.2">
      <c r="A15" s="87" t="s">
        <v>103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2"/>
      <c r="Y15" s="57" t="s">
        <v>16</v>
      </c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 t="s">
        <v>16</v>
      </c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 t="s">
        <v>16</v>
      </c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 t="s">
        <v>16</v>
      </c>
      <c r="CR15" s="57"/>
      <c r="CS15" s="57"/>
      <c r="CT15" s="57"/>
      <c r="CU15" s="57"/>
      <c r="CV15" s="57"/>
      <c r="CW15" s="57"/>
      <c r="CX15" s="57"/>
      <c r="CY15" s="57"/>
      <c r="CZ15" s="57"/>
      <c r="DA15" s="57"/>
      <c r="DB15" s="57"/>
      <c r="DC15" s="57"/>
      <c r="DD15" s="57"/>
      <c r="DE15" s="57"/>
      <c r="DF15" s="57"/>
      <c r="DG15" s="57"/>
      <c r="DH15" s="57"/>
      <c r="DI15" s="57" t="s">
        <v>16</v>
      </c>
      <c r="DJ15" s="57"/>
      <c r="DK15" s="57"/>
      <c r="DL15" s="57"/>
      <c r="DM15" s="57"/>
      <c r="DN15" s="57"/>
      <c r="DO15" s="57"/>
      <c r="DP15" s="57"/>
      <c r="DQ15" s="57"/>
      <c r="DR15" s="57"/>
      <c r="DS15" s="57"/>
      <c r="DT15" s="57"/>
      <c r="DU15" s="57"/>
      <c r="DV15" s="57"/>
      <c r="DW15" s="57"/>
      <c r="DX15" s="57"/>
      <c r="DY15" s="57" t="s">
        <v>16</v>
      </c>
      <c r="DZ15" s="57"/>
      <c r="EA15" s="57"/>
      <c r="EB15" s="57"/>
      <c r="EC15" s="57"/>
      <c r="ED15" s="57"/>
      <c r="EE15" s="57"/>
      <c r="EF15" s="57"/>
      <c r="EG15" s="57"/>
      <c r="EH15" s="57"/>
      <c r="EI15" s="57"/>
      <c r="EJ15" s="57"/>
      <c r="EK15" s="57"/>
      <c r="EL15" s="57"/>
      <c r="EM15" s="57"/>
      <c r="EN15" s="57"/>
      <c r="EO15" s="58">
        <f>EO11+EO12+EO13+EO14</f>
        <v>10790715.050000001</v>
      </c>
      <c r="EP15" s="58"/>
      <c r="EQ15" s="58"/>
      <c r="ER15" s="58"/>
      <c r="ES15" s="58"/>
      <c r="ET15" s="58"/>
      <c r="EU15" s="58"/>
      <c r="EV15" s="58"/>
      <c r="EW15" s="58"/>
      <c r="EX15" s="58"/>
      <c r="EY15" s="58"/>
      <c r="EZ15" s="58"/>
      <c r="FA15" s="58"/>
      <c r="FB15" s="58"/>
      <c r="FC15" s="58"/>
      <c r="FD15" s="58"/>
      <c r="FE15" s="58"/>
    </row>
    <row r="16" spans="1:161" s="7" customFormat="1" ht="15" customHeight="1" x14ac:dyDescent="0.2">
      <c r="A16" s="87" t="s">
        <v>104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2"/>
      <c r="Y16" s="57" t="s">
        <v>16</v>
      </c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 t="s">
        <v>16</v>
      </c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 t="s">
        <v>16</v>
      </c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/>
      <c r="CQ16" s="57" t="s">
        <v>16</v>
      </c>
      <c r="CR16" s="57"/>
      <c r="CS16" s="57"/>
      <c r="CT16" s="57"/>
      <c r="CU16" s="57"/>
      <c r="CV16" s="57"/>
      <c r="CW16" s="57"/>
      <c r="CX16" s="57"/>
      <c r="CY16" s="57"/>
      <c r="CZ16" s="57"/>
      <c r="DA16" s="57"/>
      <c r="DB16" s="57"/>
      <c r="DC16" s="57"/>
      <c r="DD16" s="57"/>
      <c r="DE16" s="57"/>
      <c r="DF16" s="57"/>
      <c r="DG16" s="57"/>
      <c r="DH16" s="57"/>
      <c r="DI16" s="57" t="s">
        <v>16</v>
      </c>
      <c r="DJ16" s="57"/>
      <c r="DK16" s="57"/>
      <c r="DL16" s="57"/>
      <c r="DM16" s="57"/>
      <c r="DN16" s="57"/>
      <c r="DO16" s="57"/>
      <c r="DP16" s="57"/>
      <c r="DQ16" s="57"/>
      <c r="DR16" s="57"/>
      <c r="DS16" s="57"/>
      <c r="DT16" s="57"/>
      <c r="DU16" s="57"/>
      <c r="DV16" s="57"/>
      <c r="DW16" s="57"/>
      <c r="DX16" s="57"/>
      <c r="DY16" s="57" t="s">
        <v>16</v>
      </c>
      <c r="DZ16" s="57"/>
      <c r="EA16" s="57"/>
      <c r="EB16" s="57"/>
      <c r="EC16" s="57"/>
      <c r="ED16" s="57"/>
      <c r="EE16" s="57"/>
      <c r="EF16" s="57"/>
      <c r="EG16" s="57"/>
      <c r="EH16" s="57"/>
      <c r="EI16" s="57"/>
      <c r="EJ16" s="57"/>
      <c r="EK16" s="57"/>
      <c r="EL16" s="57"/>
      <c r="EM16" s="57"/>
      <c r="EN16" s="57"/>
      <c r="EO16" s="58">
        <f>EO15</f>
        <v>10790715.050000001</v>
      </c>
      <c r="EP16" s="58"/>
      <c r="EQ16" s="58"/>
      <c r="ER16" s="58"/>
      <c r="ES16" s="58"/>
      <c r="ET16" s="58"/>
      <c r="EU16" s="58"/>
      <c r="EV16" s="58"/>
      <c r="EW16" s="58"/>
      <c r="EX16" s="58"/>
      <c r="EY16" s="58"/>
      <c r="EZ16" s="58"/>
      <c r="FA16" s="58"/>
      <c r="FB16" s="58"/>
      <c r="FC16" s="58"/>
      <c r="FD16" s="58"/>
      <c r="FE16" s="58"/>
    </row>
    <row r="18" spans="1:161" s="4" customFormat="1" ht="14.25" x14ac:dyDescent="0.2">
      <c r="A18" s="53" t="s">
        <v>25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</row>
    <row r="19" spans="1:161" s="2" customFormat="1" ht="10.5" customHeight="1" x14ac:dyDescent="0.25"/>
    <row r="20" spans="1:161" s="5" customFormat="1" ht="45" customHeight="1" x14ac:dyDescent="0.2">
      <c r="A20" s="54" t="s">
        <v>4</v>
      </c>
      <c r="B20" s="55"/>
      <c r="C20" s="55"/>
      <c r="D20" s="55"/>
      <c r="E20" s="55"/>
      <c r="F20" s="56"/>
      <c r="G20" s="54" t="s">
        <v>26</v>
      </c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6"/>
      <c r="AE20" s="54" t="s">
        <v>27</v>
      </c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6"/>
      <c r="BD20" s="54" t="s">
        <v>28</v>
      </c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6"/>
      <c r="BT20" s="54" t="s">
        <v>29</v>
      </c>
      <c r="BU20" s="55"/>
      <c r="BV20" s="55"/>
      <c r="BW20" s="55"/>
      <c r="BX20" s="55"/>
      <c r="BY20" s="55"/>
      <c r="BZ20" s="55"/>
      <c r="CA20" s="55"/>
      <c r="CB20" s="55"/>
      <c r="CC20" s="55"/>
      <c r="CD20" s="55"/>
      <c r="CE20" s="55"/>
      <c r="CF20" s="55"/>
      <c r="CG20" s="55"/>
      <c r="CH20" s="55"/>
      <c r="CI20" s="56"/>
      <c r="CJ20" s="54" t="s">
        <v>30</v>
      </c>
      <c r="CK20" s="55"/>
      <c r="CL20" s="55"/>
      <c r="CM20" s="55"/>
      <c r="CN20" s="55"/>
      <c r="CO20" s="55"/>
      <c r="CP20" s="55"/>
      <c r="CQ20" s="55"/>
      <c r="CR20" s="55"/>
      <c r="CS20" s="55"/>
      <c r="CT20" s="55"/>
      <c r="CU20" s="55"/>
      <c r="CV20" s="55"/>
      <c r="CW20" s="55"/>
      <c r="CX20" s="55"/>
      <c r="CY20" s="55"/>
      <c r="CZ20" s="55"/>
      <c r="DA20" s="56"/>
    </row>
    <row r="21" spans="1:161" s="6" customFormat="1" x14ac:dyDescent="0.2">
      <c r="A21" s="65">
        <v>1</v>
      </c>
      <c r="B21" s="65"/>
      <c r="C21" s="65"/>
      <c r="D21" s="65"/>
      <c r="E21" s="65"/>
      <c r="F21" s="65"/>
      <c r="G21" s="65">
        <v>2</v>
      </c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>
        <v>3</v>
      </c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>
        <v>4</v>
      </c>
      <c r="BE21" s="65"/>
      <c r="BF21" s="65"/>
      <c r="BG21" s="65"/>
      <c r="BH21" s="65"/>
      <c r="BI21" s="65"/>
      <c r="BJ21" s="65"/>
      <c r="BK21" s="65"/>
      <c r="BL21" s="65"/>
      <c r="BM21" s="65"/>
      <c r="BN21" s="65"/>
      <c r="BO21" s="65"/>
      <c r="BP21" s="65"/>
      <c r="BQ21" s="65"/>
      <c r="BR21" s="65"/>
      <c r="BS21" s="65"/>
      <c r="BT21" s="65">
        <v>5</v>
      </c>
      <c r="BU21" s="65"/>
      <c r="BV21" s="65"/>
      <c r="BW21" s="65"/>
      <c r="BX21" s="65"/>
      <c r="BY21" s="65"/>
      <c r="BZ21" s="65"/>
      <c r="CA21" s="65"/>
      <c r="CB21" s="65"/>
      <c r="CC21" s="65"/>
      <c r="CD21" s="65"/>
      <c r="CE21" s="65"/>
      <c r="CF21" s="65"/>
      <c r="CG21" s="65"/>
      <c r="CH21" s="65"/>
      <c r="CI21" s="65"/>
      <c r="CJ21" s="65">
        <v>6</v>
      </c>
      <c r="CK21" s="65"/>
      <c r="CL21" s="65"/>
      <c r="CM21" s="65"/>
      <c r="CN21" s="65"/>
      <c r="CO21" s="65"/>
      <c r="CP21" s="65"/>
      <c r="CQ21" s="65"/>
      <c r="CR21" s="65"/>
      <c r="CS21" s="65"/>
      <c r="CT21" s="65"/>
      <c r="CU21" s="65"/>
      <c r="CV21" s="65"/>
      <c r="CW21" s="65"/>
      <c r="CX21" s="65"/>
      <c r="CY21" s="65"/>
      <c r="CZ21" s="65"/>
      <c r="DA21" s="65"/>
    </row>
    <row r="22" spans="1:161" s="7" customFormat="1" ht="15" customHeight="1" x14ac:dyDescent="0.2">
      <c r="A22" s="59" t="s">
        <v>17</v>
      </c>
      <c r="B22" s="59"/>
      <c r="C22" s="59"/>
      <c r="D22" s="59"/>
      <c r="E22" s="59"/>
      <c r="F22" s="59"/>
      <c r="G22" s="69" t="s">
        <v>105</v>
      </c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57">
        <v>0</v>
      </c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>
        <v>2</v>
      </c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8">
        <v>1400</v>
      </c>
      <c r="CK22" s="58"/>
      <c r="CL22" s="58"/>
      <c r="CM22" s="58"/>
      <c r="CN22" s="58"/>
      <c r="CO22" s="58"/>
      <c r="CP22" s="58"/>
      <c r="CQ22" s="58"/>
      <c r="CR22" s="58"/>
      <c r="CS22" s="58"/>
      <c r="CT22" s="58"/>
      <c r="CU22" s="58"/>
      <c r="CV22" s="58"/>
      <c r="CW22" s="58"/>
      <c r="CX22" s="58"/>
      <c r="CY22" s="58"/>
      <c r="CZ22" s="58"/>
      <c r="DA22" s="58"/>
    </row>
    <row r="23" spans="1:161" s="7" customFormat="1" ht="15" customHeight="1" x14ac:dyDescent="0.2">
      <c r="A23" s="59" t="s">
        <v>18</v>
      </c>
      <c r="B23" s="59"/>
      <c r="C23" s="59"/>
      <c r="D23" s="59"/>
      <c r="E23" s="59"/>
      <c r="F23" s="59"/>
      <c r="G23" s="69" t="s">
        <v>107</v>
      </c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58"/>
      <c r="CY23" s="58"/>
      <c r="CZ23" s="58"/>
      <c r="DA23" s="58"/>
    </row>
    <row r="24" spans="1:161" s="7" customFormat="1" ht="15" customHeight="1" x14ac:dyDescent="0.2">
      <c r="A24" s="59" t="s">
        <v>19</v>
      </c>
      <c r="B24" s="59"/>
      <c r="C24" s="59"/>
      <c r="D24" s="59"/>
      <c r="E24" s="59"/>
      <c r="F24" s="59"/>
      <c r="G24" s="69" t="s">
        <v>106</v>
      </c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57">
        <v>0</v>
      </c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>
        <v>2</v>
      </c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57"/>
      <c r="CH24" s="57"/>
      <c r="CI24" s="57"/>
      <c r="CJ24" s="58">
        <v>3235</v>
      </c>
      <c r="CK24" s="58"/>
      <c r="CL24" s="58"/>
      <c r="CM24" s="58"/>
      <c r="CN24" s="58"/>
      <c r="CO24" s="58"/>
      <c r="CP24" s="58"/>
      <c r="CQ24" s="58"/>
      <c r="CR24" s="58"/>
      <c r="CS24" s="58"/>
      <c r="CT24" s="58"/>
      <c r="CU24" s="58"/>
      <c r="CV24" s="58"/>
      <c r="CW24" s="58"/>
      <c r="CX24" s="58"/>
      <c r="CY24" s="58"/>
      <c r="CZ24" s="58"/>
      <c r="DA24" s="58"/>
    </row>
    <row r="25" spans="1:161" s="7" customFormat="1" ht="15" customHeight="1" x14ac:dyDescent="0.2">
      <c r="A25" s="59"/>
      <c r="B25" s="59"/>
      <c r="C25" s="59"/>
      <c r="D25" s="59"/>
      <c r="E25" s="59"/>
      <c r="F25" s="59"/>
      <c r="G25" s="71" t="s">
        <v>15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2"/>
      <c r="AE25" s="57" t="s">
        <v>16</v>
      </c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 t="s">
        <v>16</v>
      </c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 t="s">
        <v>16</v>
      </c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8">
        <f>CJ22+CJ24</f>
        <v>4635</v>
      </c>
      <c r="CK25" s="58"/>
      <c r="CL25" s="58"/>
      <c r="CM25" s="58"/>
      <c r="CN25" s="58"/>
      <c r="CO25" s="58"/>
      <c r="CP25" s="58"/>
      <c r="CQ25" s="58"/>
      <c r="CR25" s="58"/>
      <c r="CS25" s="58"/>
      <c r="CT25" s="58"/>
      <c r="CU25" s="58"/>
      <c r="CV25" s="58"/>
      <c r="CW25" s="58"/>
      <c r="CX25" s="58"/>
      <c r="CY25" s="58"/>
      <c r="CZ25" s="58"/>
      <c r="DA25" s="58"/>
    </row>
    <row r="26" spans="1:161" s="2" customFormat="1" ht="12" customHeight="1" x14ac:dyDescent="0.25"/>
    <row r="27" spans="1:161" s="4" customFormat="1" ht="14.25" x14ac:dyDescent="0.2">
      <c r="A27" s="53" t="s">
        <v>31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</row>
    <row r="28" spans="1:161" s="2" customFormat="1" ht="10.5" customHeight="1" x14ac:dyDescent="0.25"/>
    <row r="29" spans="1:161" s="5" customFormat="1" ht="55.5" customHeight="1" x14ac:dyDescent="0.2">
      <c r="A29" s="54" t="s">
        <v>4</v>
      </c>
      <c r="B29" s="55"/>
      <c r="C29" s="55"/>
      <c r="D29" s="55"/>
      <c r="E29" s="55"/>
      <c r="F29" s="56"/>
      <c r="G29" s="54" t="s">
        <v>26</v>
      </c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6"/>
      <c r="AE29" s="54" t="s">
        <v>32</v>
      </c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6"/>
      <c r="AZ29" s="54" t="s">
        <v>33</v>
      </c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  <c r="BN29" s="55"/>
      <c r="BO29" s="55"/>
      <c r="BP29" s="55"/>
      <c r="BQ29" s="56"/>
      <c r="BR29" s="54" t="s">
        <v>34</v>
      </c>
      <c r="BS29" s="55"/>
      <c r="BT29" s="55"/>
      <c r="BU29" s="55"/>
      <c r="BV29" s="55"/>
      <c r="BW29" s="55"/>
      <c r="BX29" s="55"/>
      <c r="BY29" s="55"/>
      <c r="BZ29" s="55"/>
      <c r="CA29" s="55"/>
      <c r="CB29" s="55"/>
      <c r="CC29" s="55"/>
      <c r="CD29" s="55"/>
      <c r="CE29" s="55"/>
      <c r="CF29" s="55"/>
      <c r="CG29" s="55"/>
      <c r="CH29" s="55"/>
      <c r="CI29" s="56"/>
      <c r="CJ29" s="54" t="s">
        <v>30</v>
      </c>
      <c r="CK29" s="55"/>
      <c r="CL29" s="55"/>
      <c r="CM29" s="55"/>
      <c r="CN29" s="55"/>
      <c r="CO29" s="55"/>
      <c r="CP29" s="55"/>
      <c r="CQ29" s="55"/>
      <c r="CR29" s="55"/>
      <c r="CS29" s="55"/>
      <c r="CT29" s="55"/>
      <c r="CU29" s="55"/>
      <c r="CV29" s="55"/>
      <c r="CW29" s="55"/>
      <c r="CX29" s="55"/>
      <c r="CY29" s="55"/>
      <c r="CZ29" s="55"/>
      <c r="DA29" s="56"/>
    </row>
    <row r="30" spans="1:161" s="6" customFormat="1" x14ac:dyDescent="0.2">
      <c r="A30" s="65">
        <v>1</v>
      </c>
      <c r="B30" s="65"/>
      <c r="C30" s="65"/>
      <c r="D30" s="65"/>
      <c r="E30" s="65"/>
      <c r="F30" s="65"/>
      <c r="G30" s="65">
        <v>2</v>
      </c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>
        <v>3</v>
      </c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>
        <v>4</v>
      </c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65">
        <v>5</v>
      </c>
      <c r="BS30" s="65"/>
      <c r="BT30" s="65"/>
      <c r="BU30" s="65"/>
      <c r="BV30" s="65"/>
      <c r="BW30" s="65"/>
      <c r="BX30" s="65"/>
      <c r="BY30" s="65"/>
      <c r="BZ30" s="65"/>
      <c r="CA30" s="65"/>
      <c r="CB30" s="65"/>
      <c r="CC30" s="65"/>
      <c r="CD30" s="65"/>
      <c r="CE30" s="65"/>
      <c r="CF30" s="65"/>
      <c r="CG30" s="65"/>
      <c r="CH30" s="65"/>
      <c r="CI30" s="65"/>
      <c r="CJ30" s="65">
        <v>6</v>
      </c>
      <c r="CK30" s="65"/>
      <c r="CL30" s="65"/>
      <c r="CM30" s="65"/>
      <c r="CN30" s="65"/>
      <c r="CO30" s="65"/>
      <c r="CP30" s="65"/>
      <c r="CQ30" s="65"/>
      <c r="CR30" s="65"/>
      <c r="CS30" s="65"/>
      <c r="CT30" s="65"/>
      <c r="CU30" s="65"/>
      <c r="CV30" s="65"/>
      <c r="CW30" s="65"/>
      <c r="CX30" s="65"/>
      <c r="CY30" s="65"/>
      <c r="CZ30" s="65"/>
      <c r="DA30" s="65"/>
    </row>
    <row r="31" spans="1:161" s="7" customFormat="1" ht="15" customHeight="1" x14ac:dyDescent="0.2">
      <c r="A31" s="59"/>
      <c r="B31" s="59"/>
      <c r="C31" s="59"/>
      <c r="D31" s="59"/>
      <c r="E31" s="59"/>
      <c r="F31" s="5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  <c r="CU31" s="57"/>
      <c r="CV31" s="57"/>
      <c r="CW31" s="57"/>
      <c r="CX31" s="57"/>
      <c r="CY31" s="57"/>
      <c r="CZ31" s="57"/>
      <c r="DA31" s="57"/>
    </row>
    <row r="32" spans="1:161" s="7" customFormat="1" ht="15" customHeight="1" x14ac:dyDescent="0.2">
      <c r="A32" s="59"/>
      <c r="B32" s="59"/>
      <c r="C32" s="59"/>
      <c r="D32" s="59"/>
      <c r="E32" s="59"/>
      <c r="F32" s="5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7"/>
      <c r="CA32" s="57"/>
      <c r="CB32" s="57"/>
      <c r="CC32" s="57"/>
      <c r="CD32" s="57"/>
      <c r="CE32" s="57"/>
      <c r="CF32" s="57"/>
      <c r="CG32" s="57"/>
      <c r="CH32" s="57"/>
      <c r="CI32" s="57"/>
      <c r="CJ32" s="57"/>
      <c r="CK32" s="57"/>
      <c r="CL32" s="57"/>
      <c r="CM32" s="57"/>
      <c r="CN32" s="57"/>
      <c r="CO32" s="57"/>
      <c r="CP32" s="57"/>
      <c r="CQ32" s="57"/>
      <c r="CR32" s="57"/>
      <c r="CS32" s="57"/>
      <c r="CT32" s="57"/>
      <c r="CU32" s="57"/>
      <c r="CV32" s="57"/>
      <c r="CW32" s="57"/>
      <c r="CX32" s="57"/>
      <c r="CY32" s="57"/>
      <c r="CZ32" s="57"/>
      <c r="DA32" s="57"/>
    </row>
    <row r="33" spans="1:105" s="7" customFormat="1" ht="15" customHeight="1" x14ac:dyDescent="0.2">
      <c r="A33" s="59"/>
      <c r="B33" s="59"/>
      <c r="C33" s="59"/>
      <c r="D33" s="59"/>
      <c r="E33" s="59"/>
      <c r="F33" s="59"/>
      <c r="G33" s="71" t="s">
        <v>15</v>
      </c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2"/>
      <c r="AE33" s="57" t="s">
        <v>16</v>
      </c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 t="s">
        <v>16</v>
      </c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 t="s">
        <v>16</v>
      </c>
      <c r="BS33" s="57"/>
      <c r="BT33" s="57"/>
      <c r="BU33" s="57"/>
      <c r="BV33" s="57"/>
      <c r="BW33" s="57"/>
      <c r="BX33" s="57"/>
      <c r="BY33" s="57"/>
      <c r="BZ33" s="57"/>
      <c r="CA33" s="57"/>
      <c r="CB33" s="57"/>
      <c r="CC33" s="57"/>
      <c r="CD33" s="57"/>
      <c r="CE33" s="57"/>
      <c r="CF33" s="57"/>
      <c r="CG33" s="57"/>
      <c r="CH33" s="57"/>
      <c r="CI33" s="57"/>
      <c r="CJ33" s="57"/>
      <c r="CK33" s="57"/>
      <c r="CL33" s="57"/>
      <c r="CM33" s="57"/>
      <c r="CN33" s="57"/>
      <c r="CO33" s="57"/>
      <c r="CP33" s="57"/>
      <c r="CQ33" s="57"/>
      <c r="CR33" s="57"/>
      <c r="CS33" s="57"/>
      <c r="CT33" s="57"/>
      <c r="CU33" s="57"/>
      <c r="CV33" s="57"/>
      <c r="CW33" s="57"/>
      <c r="CX33" s="57"/>
      <c r="CY33" s="57"/>
      <c r="CZ33" s="57"/>
      <c r="DA33" s="57"/>
    </row>
    <row r="34" spans="1:105" s="7" customFormat="1" ht="15" customHeight="1" x14ac:dyDescent="0.2">
      <c r="A34" s="15"/>
      <c r="B34" s="15"/>
      <c r="C34" s="15"/>
      <c r="D34" s="15"/>
      <c r="E34" s="15"/>
      <c r="F34" s="15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</row>
    <row r="35" spans="1:105" s="7" customFormat="1" ht="96.75" customHeight="1" x14ac:dyDescent="0.2">
      <c r="A35" s="15"/>
      <c r="B35" s="15"/>
      <c r="C35" s="15"/>
      <c r="D35" s="15"/>
      <c r="E35" s="15"/>
      <c r="F35" s="15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</row>
    <row r="36" spans="1:105" s="7" customFormat="1" ht="116.25" customHeight="1" x14ac:dyDescent="0.2">
      <c r="A36" s="44"/>
      <c r="B36" s="44"/>
      <c r="C36" s="44"/>
      <c r="D36" s="44"/>
      <c r="E36" s="44"/>
      <c r="F36" s="44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6"/>
      <c r="CA36" s="46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46"/>
      <c r="CO36" s="46"/>
      <c r="CP36" s="46"/>
      <c r="CQ36" s="46"/>
      <c r="CR36" s="46"/>
      <c r="CS36" s="46"/>
      <c r="CT36" s="46"/>
      <c r="CU36" s="46"/>
      <c r="CV36" s="46"/>
      <c r="CW36" s="46"/>
      <c r="CX36" s="46"/>
      <c r="CY36" s="46"/>
      <c r="CZ36" s="46"/>
      <c r="DA36" s="46"/>
    </row>
    <row r="37" spans="1:105" s="2" customFormat="1" ht="147.75" customHeight="1" x14ac:dyDescent="0.25"/>
    <row r="38" spans="1:105" s="4" customFormat="1" ht="41.25" customHeight="1" x14ac:dyDescent="0.2">
      <c r="A38" s="70" t="s">
        <v>35</v>
      </c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0"/>
      <c r="CA38" s="70"/>
      <c r="CB38" s="70"/>
      <c r="CC38" s="70"/>
      <c r="CD38" s="70"/>
      <c r="CE38" s="70"/>
      <c r="CF38" s="70"/>
      <c r="CG38" s="70"/>
      <c r="CH38" s="70"/>
      <c r="CI38" s="70"/>
      <c r="CJ38" s="70"/>
      <c r="CK38" s="70"/>
      <c r="CL38" s="70"/>
      <c r="CM38" s="70"/>
      <c r="CN38" s="70"/>
      <c r="CO38" s="70"/>
      <c r="CP38" s="70"/>
      <c r="CQ38" s="70"/>
      <c r="CR38" s="70"/>
      <c r="CS38" s="70"/>
      <c r="CT38" s="70"/>
      <c r="CU38" s="70"/>
      <c r="CV38" s="70"/>
      <c r="CW38" s="70"/>
      <c r="CX38" s="70"/>
      <c r="CY38" s="70"/>
      <c r="CZ38" s="70"/>
      <c r="DA38" s="70"/>
    </row>
    <row r="39" spans="1:105" s="2" customFormat="1" ht="10.5" customHeight="1" x14ac:dyDescent="0.25"/>
    <row r="40" spans="1:105" s="2" customFormat="1" ht="55.5" customHeight="1" x14ac:dyDescent="0.25">
      <c r="A40" s="54" t="s">
        <v>4</v>
      </c>
      <c r="B40" s="55"/>
      <c r="C40" s="55"/>
      <c r="D40" s="55"/>
      <c r="E40" s="55"/>
      <c r="F40" s="56"/>
      <c r="G40" s="54" t="s">
        <v>36</v>
      </c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5"/>
      <c r="BQ40" s="55"/>
      <c r="BR40" s="55"/>
      <c r="BS40" s="55"/>
      <c r="BT40" s="55"/>
      <c r="BU40" s="55"/>
      <c r="BV40" s="56"/>
      <c r="BW40" s="54" t="s">
        <v>37</v>
      </c>
      <c r="BX40" s="55"/>
      <c r="BY40" s="55"/>
      <c r="BZ40" s="55"/>
      <c r="CA40" s="55"/>
      <c r="CB40" s="55"/>
      <c r="CC40" s="55"/>
      <c r="CD40" s="55"/>
      <c r="CE40" s="55"/>
      <c r="CF40" s="55"/>
      <c r="CG40" s="55"/>
      <c r="CH40" s="55"/>
      <c r="CI40" s="55"/>
      <c r="CJ40" s="55"/>
      <c r="CK40" s="55"/>
      <c r="CL40" s="56"/>
      <c r="CM40" s="54" t="s">
        <v>38</v>
      </c>
      <c r="CN40" s="82"/>
      <c r="CO40" s="82"/>
      <c r="CP40" s="82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83"/>
    </row>
    <row r="41" spans="1:105" x14ac:dyDescent="0.2">
      <c r="A41" s="65">
        <v>1</v>
      </c>
      <c r="B41" s="65"/>
      <c r="C41" s="65"/>
      <c r="D41" s="65"/>
      <c r="E41" s="65"/>
      <c r="F41" s="65"/>
      <c r="G41" s="65">
        <v>2</v>
      </c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G41" s="65"/>
      <c r="BH41" s="65"/>
      <c r="BI41" s="65"/>
      <c r="BJ41" s="65"/>
      <c r="BK41" s="65"/>
      <c r="BL41" s="65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>
        <v>3</v>
      </c>
      <c r="BX41" s="65"/>
      <c r="BY41" s="65"/>
      <c r="BZ41" s="65"/>
      <c r="CA41" s="65"/>
      <c r="CB41" s="65"/>
      <c r="CC41" s="65"/>
      <c r="CD41" s="65"/>
      <c r="CE41" s="65"/>
      <c r="CF41" s="65"/>
      <c r="CG41" s="65"/>
      <c r="CH41" s="65"/>
      <c r="CI41" s="65"/>
      <c r="CJ41" s="65"/>
      <c r="CK41" s="65"/>
      <c r="CL41" s="65"/>
      <c r="CM41" s="65">
        <v>4</v>
      </c>
      <c r="CN41" s="65"/>
      <c r="CO41" s="65"/>
      <c r="CP41" s="65"/>
      <c r="CQ41" s="65"/>
      <c r="CR41" s="65"/>
      <c r="CS41" s="65"/>
      <c r="CT41" s="65"/>
      <c r="CU41" s="65"/>
      <c r="CV41" s="65"/>
      <c r="CW41" s="65"/>
      <c r="CX41" s="65"/>
      <c r="CY41" s="65"/>
      <c r="CZ41" s="65"/>
      <c r="DA41" s="65"/>
    </row>
    <row r="42" spans="1:105" s="2" customFormat="1" ht="21.75" customHeight="1" x14ac:dyDescent="0.25">
      <c r="A42" s="59" t="s">
        <v>17</v>
      </c>
      <c r="B42" s="59"/>
      <c r="C42" s="59"/>
      <c r="D42" s="59"/>
      <c r="E42" s="59"/>
      <c r="F42" s="59"/>
      <c r="G42" s="9"/>
      <c r="H42" s="61" t="s">
        <v>39</v>
      </c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61"/>
      <c r="BO42" s="61"/>
      <c r="BP42" s="61"/>
      <c r="BQ42" s="61"/>
      <c r="BR42" s="61"/>
      <c r="BS42" s="61"/>
      <c r="BT42" s="61"/>
      <c r="BU42" s="61"/>
      <c r="BV42" s="62"/>
      <c r="BW42" s="57" t="s">
        <v>16</v>
      </c>
      <c r="BX42" s="57"/>
      <c r="BY42" s="57"/>
      <c r="BZ42" s="57"/>
      <c r="CA42" s="57"/>
      <c r="CB42" s="57"/>
      <c r="CC42" s="57"/>
      <c r="CD42" s="57"/>
      <c r="CE42" s="57"/>
      <c r="CF42" s="57"/>
      <c r="CG42" s="57"/>
      <c r="CH42" s="57"/>
      <c r="CI42" s="57"/>
      <c r="CJ42" s="57"/>
      <c r="CK42" s="57"/>
      <c r="CL42" s="57"/>
      <c r="CM42" s="58">
        <f>CM43</f>
        <v>3237214.52</v>
      </c>
      <c r="CN42" s="58"/>
      <c r="CO42" s="58"/>
      <c r="CP42" s="58"/>
      <c r="CQ42" s="58"/>
      <c r="CR42" s="58"/>
      <c r="CS42" s="58"/>
      <c r="CT42" s="58"/>
      <c r="CU42" s="58"/>
      <c r="CV42" s="58"/>
      <c r="CW42" s="58"/>
      <c r="CX42" s="58"/>
      <c r="CY42" s="58"/>
      <c r="CZ42" s="58"/>
      <c r="DA42" s="58"/>
    </row>
    <row r="43" spans="1:105" x14ac:dyDescent="0.2">
      <c r="A43" s="90" t="s">
        <v>40</v>
      </c>
      <c r="B43" s="91"/>
      <c r="C43" s="91"/>
      <c r="D43" s="91"/>
      <c r="E43" s="91"/>
      <c r="F43" s="92"/>
      <c r="G43" s="10"/>
      <c r="H43" s="96" t="s">
        <v>11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6"/>
      <c r="BA43" s="96"/>
      <c r="BB43" s="96"/>
      <c r="BC43" s="96"/>
      <c r="BD43" s="96"/>
      <c r="BE43" s="96"/>
      <c r="BF43" s="96"/>
      <c r="BG43" s="96"/>
      <c r="BH43" s="96"/>
      <c r="BI43" s="96"/>
      <c r="BJ43" s="96"/>
      <c r="BK43" s="96"/>
      <c r="BL43" s="96"/>
      <c r="BM43" s="96"/>
      <c r="BN43" s="96"/>
      <c r="BO43" s="96"/>
      <c r="BP43" s="96"/>
      <c r="BQ43" s="96"/>
      <c r="BR43" s="96"/>
      <c r="BS43" s="96"/>
      <c r="BT43" s="96"/>
      <c r="BU43" s="96"/>
      <c r="BV43" s="97"/>
      <c r="BW43" s="98"/>
      <c r="BX43" s="99"/>
      <c r="BY43" s="99"/>
      <c r="BZ43" s="99"/>
      <c r="CA43" s="99"/>
      <c r="CB43" s="99"/>
      <c r="CC43" s="99"/>
      <c r="CD43" s="99"/>
      <c r="CE43" s="99"/>
      <c r="CF43" s="99"/>
      <c r="CG43" s="99"/>
      <c r="CH43" s="99"/>
      <c r="CI43" s="99"/>
      <c r="CJ43" s="99"/>
      <c r="CK43" s="99"/>
      <c r="CL43" s="100"/>
      <c r="CM43" s="104">
        <v>3237214.52</v>
      </c>
      <c r="CN43" s="105"/>
      <c r="CO43" s="105"/>
      <c r="CP43" s="105"/>
      <c r="CQ43" s="105"/>
      <c r="CR43" s="105"/>
      <c r="CS43" s="105"/>
      <c r="CT43" s="105"/>
      <c r="CU43" s="105"/>
      <c r="CV43" s="105"/>
      <c r="CW43" s="105"/>
      <c r="CX43" s="105"/>
      <c r="CY43" s="105"/>
      <c r="CZ43" s="105"/>
      <c r="DA43" s="106"/>
    </row>
    <row r="44" spans="1:105" x14ac:dyDescent="0.2">
      <c r="A44" s="93"/>
      <c r="B44" s="94"/>
      <c r="C44" s="94"/>
      <c r="D44" s="94"/>
      <c r="E44" s="94"/>
      <c r="F44" s="95"/>
      <c r="G44" s="11"/>
      <c r="H44" s="110" t="s">
        <v>182</v>
      </c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110"/>
      <c r="BB44" s="110"/>
      <c r="BC44" s="110"/>
      <c r="BD44" s="110"/>
      <c r="BE44" s="110"/>
      <c r="BF44" s="110"/>
      <c r="BG44" s="110"/>
      <c r="BH44" s="110"/>
      <c r="BI44" s="110"/>
      <c r="BJ44" s="110"/>
      <c r="BK44" s="110"/>
      <c r="BL44" s="110"/>
      <c r="BM44" s="110"/>
      <c r="BN44" s="110"/>
      <c r="BO44" s="110"/>
      <c r="BP44" s="110"/>
      <c r="BQ44" s="110"/>
      <c r="BR44" s="110"/>
      <c r="BS44" s="110"/>
      <c r="BT44" s="110"/>
      <c r="BU44" s="110"/>
      <c r="BV44" s="111"/>
      <c r="BW44" s="101"/>
      <c r="BX44" s="102"/>
      <c r="BY44" s="102"/>
      <c r="BZ44" s="102"/>
      <c r="CA44" s="102"/>
      <c r="CB44" s="102"/>
      <c r="CC44" s="102"/>
      <c r="CD44" s="102"/>
      <c r="CE44" s="102"/>
      <c r="CF44" s="102"/>
      <c r="CG44" s="102"/>
      <c r="CH44" s="102"/>
      <c r="CI44" s="102"/>
      <c r="CJ44" s="102"/>
      <c r="CK44" s="102"/>
      <c r="CL44" s="103"/>
      <c r="CM44" s="107"/>
      <c r="CN44" s="108"/>
      <c r="CO44" s="108"/>
      <c r="CP44" s="108"/>
      <c r="CQ44" s="108"/>
      <c r="CR44" s="108"/>
      <c r="CS44" s="108"/>
      <c r="CT44" s="108"/>
      <c r="CU44" s="108"/>
      <c r="CV44" s="108"/>
      <c r="CW44" s="108"/>
      <c r="CX44" s="108"/>
      <c r="CY44" s="108"/>
      <c r="CZ44" s="108"/>
      <c r="DA44" s="109"/>
    </row>
    <row r="45" spans="1:105" ht="13.5" customHeight="1" x14ac:dyDescent="0.2">
      <c r="A45" s="59" t="s">
        <v>41</v>
      </c>
      <c r="B45" s="59"/>
      <c r="C45" s="59"/>
      <c r="D45" s="59"/>
      <c r="E45" s="59"/>
      <c r="F45" s="59"/>
      <c r="G45" s="9"/>
      <c r="H45" s="88" t="s">
        <v>42</v>
      </c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8"/>
      <c r="BM45" s="88"/>
      <c r="BN45" s="88"/>
      <c r="BO45" s="88"/>
      <c r="BP45" s="88"/>
      <c r="BQ45" s="88"/>
      <c r="BR45" s="88"/>
      <c r="BS45" s="88"/>
      <c r="BT45" s="88"/>
      <c r="BU45" s="88"/>
      <c r="BV45" s="89"/>
      <c r="BW45" s="57"/>
      <c r="BX45" s="57"/>
      <c r="BY45" s="57"/>
      <c r="BZ45" s="57"/>
      <c r="CA45" s="57"/>
      <c r="CB45" s="57"/>
      <c r="CC45" s="57"/>
      <c r="CD45" s="57"/>
      <c r="CE45" s="57"/>
      <c r="CF45" s="57"/>
      <c r="CG45" s="57"/>
      <c r="CH45" s="57"/>
      <c r="CI45" s="57"/>
      <c r="CJ45" s="57"/>
      <c r="CK45" s="57"/>
      <c r="CL45" s="57"/>
      <c r="CM45" s="58"/>
      <c r="CN45" s="58"/>
      <c r="CO45" s="58"/>
      <c r="CP45" s="58"/>
      <c r="CQ45" s="58"/>
      <c r="CR45" s="58"/>
      <c r="CS45" s="58"/>
      <c r="CT45" s="58"/>
      <c r="CU45" s="58"/>
      <c r="CV45" s="58"/>
      <c r="CW45" s="58"/>
      <c r="CX45" s="58"/>
      <c r="CY45" s="58"/>
      <c r="CZ45" s="58"/>
      <c r="DA45" s="58"/>
    </row>
    <row r="46" spans="1:105" ht="26.25" customHeight="1" x14ac:dyDescent="0.2">
      <c r="A46" s="59" t="s">
        <v>43</v>
      </c>
      <c r="B46" s="59"/>
      <c r="C46" s="59"/>
      <c r="D46" s="59"/>
      <c r="E46" s="59"/>
      <c r="F46" s="59"/>
      <c r="G46" s="9"/>
      <c r="H46" s="88" t="s">
        <v>44</v>
      </c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8"/>
      <c r="BM46" s="88"/>
      <c r="BN46" s="88"/>
      <c r="BO46" s="88"/>
      <c r="BP46" s="88"/>
      <c r="BQ46" s="88"/>
      <c r="BR46" s="88"/>
      <c r="BS46" s="88"/>
      <c r="BT46" s="88"/>
      <c r="BU46" s="88"/>
      <c r="BV46" s="89"/>
      <c r="BW46" s="57"/>
      <c r="BX46" s="57"/>
      <c r="BY46" s="57"/>
      <c r="BZ46" s="57"/>
      <c r="CA46" s="57"/>
      <c r="CB46" s="57"/>
      <c r="CC46" s="57"/>
      <c r="CD46" s="57"/>
      <c r="CE46" s="57"/>
      <c r="CF46" s="57"/>
      <c r="CG46" s="57"/>
      <c r="CH46" s="57"/>
      <c r="CI46" s="57"/>
      <c r="CJ46" s="57"/>
      <c r="CK46" s="57"/>
      <c r="CL46" s="57"/>
      <c r="CM46" s="58"/>
      <c r="CN46" s="58"/>
      <c r="CO46" s="58"/>
      <c r="CP46" s="58"/>
      <c r="CQ46" s="58"/>
      <c r="CR46" s="58"/>
      <c r="CS46" s="58"/>
      <c r="CT46" s="58"/>
      <c r="CU46" s="58"/>
      <c r="CV46" s="58"/>
      <c r="CW46" s="58"/>
      <c r="CX46" s="58"/>
      <c r="CY46" s="58"/>
      <c r="CZ46" s="58"/>
      <c r="DA46" s="58"/>
    </row>
    <row r="47" spans="1:105" ht="26.25" customHeight="1" x14ac:dyDescent="0.2">
      <c r="A47" s="59" t="s">
        <v>18</v>
      </c>
      <c r="B47" s="59"/>
      <c r="C47" s="59"/>
      <c r="D47" s="59"/>
      <c r="E47" s="59"/>
      <c r="F47" s="59"/>
      <c r="G47" s="9"/>
      <c r="H47" s="61" t="s">
        <v>45</v>
      </c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61"/>
      <c r="BR47" s="61"/>
      <c r="BS47" s="61"/>
      <c r="BT47" s="61"/>
      <c r="BU47" s="61"/>
      <c r="BV47" s="62"/>
      <c r="BW47" s="57" t="s">
        <v>16</v>
      </c>
      <c r="BX47" s="57"/>
      <c r="BY47" s="57"/>
      <c r="BZ47" s="57"/>
      <c r="CA47" s="57"/>
      <c r="CB47" s="57"/>
      <c r="CC47" s="57"/>
      <c r="CD47" s="57"/>
      <c r="CE47" s="57"/>
      <c r="CF47" s="57"/>
      <c r="CG47" s="57"/>
      <c r="CH47" s="57"/>
      <c r="CI47" s="57"/>
      <c r="CJ47" s="57"/>
      <c r="CK47" s="57"/>
      <c r="CL47" s="57"/>
      <c r="CM47" s="58">
        <f>CM51</f>
        <v>21581.43</v>
      </c>
      <c r="CN47" s="58"/>
      <c r="CO47" s="58"/>
      <c r="CP47" s="58"/>
      <c r="CQ47" s="58"/>
      <c r="CR47" s="58"/>
      <c r="CS47" s="58"/>
      <c r="CT47" s="58"/>
      <c r="CU47" s="58"/>
      <c r="CV47" s="58"/>
      <c r="CW47" s="58"/>
      <c r="CX47" s="58"/>
      <c r="CY47" s="58"/>
      <c r="CZ47" s="58"/>
      <c r="DA47" s="58"/>
    </row>
    <row r="48" spans="1:105" x14ac:dyDescent="0.2">
      <c r="A48" s="90" t="s">
        <v>46</v>
      </c>
      <c r="B48" s="91"/>
      <c r="C48" s="91"/>
      <c r="D48" s="91"/>
      <c r="E48" s="91"/>
      <c r="F48" s="92"/>
      <c r="G48" s="10"/>
      <c r="H48" s="96" t="s">
        <v>11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6"/>
      <c r="AV48" s="96"/>
      <c r="AW48" s="96"/>
      <c r="AX48" s="96"/>
      <c r="AY48" s="96"/>
      <c r="AZ48" s="96"/>
      <c r="BA48" s="96"/>
      <c r="BB48" s="96"/>
      <c r="BC48" s="96"/>
      <c r="BD48" s="96"/>
      <c r="BE48" s="96"/>
      <c r="BF48" s="96"/>
      <c r="BG48" s="96"/>
      <c r="BH48" s="96"/>
      <c r="BI48" s="96"/>
      <c r="BJ48" s="96"/>
      <c r="BK48" s="96"/>
      <c r="BL48" s="96"/>
      <c r="BM48" s="96"/>
      <c r="BN48" s="96"/>
      <c r="BO48" s="96"/>
      <c r="BP48" s="96"/>
      <c r="BQ48" s="96"/>
      <c r="BR48" s="96"/>
      <c r="BS48" s="96"/>
      <c r="BT48" s="96"/>
      <c r="BU48" s="96"/>
      <c r="BV48" s="97"/>
      <c r="BW48" s="98"/>
      <c r="BX48" s="99"/>
      <c r="BY48" s="99"/>
      <c r="BZ48" s="99"/>
      <c r="CA48" s="99"/>
      <c r="CB48" s="99"/>
      <c r="CC48" s="99"/>
      <c r="CD48" s="99"/>
      <c r="CE48" s="99"/>
      <c r="CF48" s="99"/>
      <c r="CG48" s="99"/>
      <c r="CH48" s="99"/>
      <c r="CI48" s="99"/>
      <c r="CJ48" s="99"/>
      <c r="CK48" s="99"/>
      <c r="CL48" s="100"/>
      <c r="CM48" s="104"/>
      <c r="CN48" s="105"/>
      <c r="CO48" s="105"/>
      <c r="CP48" s="105"/>
      <c r="CQ48" s="105"/>
      <c r="CR48" s="105"/>
      <c r="CS48" s="105"/>
      <c r="CT48" s="105"/>
      <c r="CU48" s="105"/>
      <c r="CV48" s="105"/>
      <c r="CW48" s="105"/>
      <c r="CX48" s="105"/>
      <c r="CY48" s="105"/>
      <c r="CZ48" s="105"/>
      <c r="DA48" s="106"/>
    </row>
    <row r="49" spans="1:105" ht="25.5" customHeight="1" x14ac:dyDescent="0.2">
      <c r="A49" s="93"/>
      <c r="B49" s="94"/>
      <c r="C49" s="94"/>
      <c r="D49" s="94"/>
      <c r="E49" s="94"/>
      <c r="F49" s="95"/>
      <c r="G49" s="11"/>
      <c r="H49" s="110" t="s">
        <v>47</v>
      </c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10"/>
      <c r="AY49" s="110"/>
      <c r="AZ49" s="110"/>
      <c r="BA49" s="110"/>
      <c r="BB49" s="110"/>
      <c r="BC49" s="110"/>
      <c r="BD49" s="110"/>
      <c r="BE49" s="110"/>
      <c r="BF49" s="110"/>
      <c r="BG49" s="110"/>
      <c r="BH49" s="110"/>
      <c r="BI49" s="110"/>
      <c r="BJ49" s="110"/>
      <c r="BK49" s="110"/>
      <c r="BL49" s="110"/>
      <c r="BM49" s="110"/>
      <c r="BN49" s="110"/>
      <c r="BO49" s="110"/>
      <c r="BP49" s="110"/>
      <c r="BQ49" s="110"/>
      <c r="BR49" s="110"/>
      <c r="BS49" s="110"/>
      <c r="BT49" s="110"/>
      <c r="BU49" s="110"/>
      <c r="BV49" s="111"/>
      <c r="BW49" s="101"/>
      <c r="BX49" s="102"/>
      <c r="BY49" s="102"/>
      <c r="BZ49" s="102"/>
      <c r="CA49" s="102"/>
      <c r="CB49" s="102"/>
      <c r="CC49" s="102"/>
      <c r="CD49" s="102"/>
      <c r="CE49" s="102"/>
      <c r="CF49" s="102"/>
      <c r="CG49" s="102"/>
      <c r="CH49" s="102"/>
      <c r="CI49" s="102"/>
      <c r="CJ49" s="102"/>
      <c r="CK49" s="102"/>
      <c r="CL49" s="103"/>
      <c r="CM49" s="107"/>
      <c r="CN49" s="108"/>
      <c r="CO49" s="108"/>
      <c r="CP49" s="108"/>
      <c r="CQ49" s="108"/>
      <c r="CR49" s="108"/>
      <c r="CS49" s="108"/>
      <c r="CT49" s="108"/>
      <c r="CU49" s="108"/>
      <c r="CV49" s="108"/>
      <c r="CW49" s="108"/>
      <c r="CX49" s="108"/>
      <c r="CY49" s="108"/>
      <c r="CZ49" s="108"/>
      <c r="DA49" s="109"/>
    </row>
    <row r="50" spans="1:105" ht="26.25" customHeight="1" x14ac:dyDescent="0.2">
      <c r="A50" s="59" t="s">
        <v>48</v>
      </c>
      <c r="B50" s="59"/>
      <c r="C50" s="59"/>
      <c r="D50" s="59"/>
      <c r="E50" s="59"/>
      <c r="F50" s="59"/>
      <c r="G50" s="9"/>
      <c r="H50" s="88" t="s">
        <v>49</v>
      </c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8"/>
      <c r="BQ50" s="88"/>
      <c r="BR50" s="88"/>
      <c r="BS50" s="88"/>
      <c r="BT50" s="88"/>
      <c r="BU50" s="88"/>
      <c r="BV50" s="89"/>
      <c r="BW50" s="57"/>
      <c r="BX50" s="57"/>
      <c r="BY50" s="57"/>
      <c r="BZ50" s="57"/>
      <c r="CA50" s="57"/>
      <c r="CB50" s="57"/>
      <c r="CC50" s="57"/>
      <c r="CD50" s="57"/>
      <c r="CE50" s="57"/>
      <c r="CF50" s="57"/>
      <c r="CG50" s="57"/>
      <c r="CH50" s="57"/>
      <c r="CI50" s="57"/>
      <c r="CJ50" s="57"/>
      <c r="CK50" s="57"/>
      <c r="CL50" s="57"/>
      <c r="CM50" s="58"/>
      <c r="CN50" s="58"/>
      <c r="CO50" s="58"/>
      <c r="CP50" s="58"/>
      <c r="CQ50" s="58"/>
      <c r="CR50" s="58"/>
      <c r="CS50" s="58"/>
      <c r="CT50" s="58"/>
      <c r="CU50" s="58"/>
      <c r="CV50" s="58"/>
      <c r="CW50" s="58"/>
      <c r="CX50" s="58"/>
      <c r="CY50" s="58"/>
      <c r="CZ50" s="58"/>
      <c r="DA50" s="58"/>
    </row>
    <row r="51" spans="1:105" ht="27" customHeight="1" x14ac:dyDescent="0.2">
      <c r="A51" s="59" t="s">
        <v>50</v>
      </c>
      <c r="B51" s="59"/>
      <c r="C51" s="59"/>
      <c r="D51" s="59"/>
      <c r="E51" s="59"/>
      <c r="F51" s="59"/>
      <c r="G51" s="9"/>
      <c r="H51" s="88" t="s">
        <v>51</v>
      </c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  <c r="BI51" s="88"/>
      <c r="BJ51" s="88"/>
      <c r="BK51" s="88"/>
      <c r="BL51" s="88"/>
      <c r="BM51" s="88"/>
      <c r="BN51" s="88"/>
      <c r="BO51" s="88"/>
      <c r="BP51" s="88"/>
      <c r="BQ51" s="88"/>
      <c r="BR51" s="88"/>
      <c r="BS51" s="88"/>
      <c r="BT51" s="88"/>
      <c r="BU51" s="88"/>
      <c r="BV51" s="89"/>
      <c r="BW51" s="57"/>
      <c r="BX51" s="57"/>
      <c r="BY51" s="57"/>
      <c r="BZ51" s="57"/>
      <c r="CA51" s="57"/>
      <c r="CB51" s="57"/>
      <c r="CC51" s="57"/>
      <c r="CD51" s="57"/>
      <c r="CE51" s="57"/>
      <c r="CF51" s="57"/>
      <c r="CG51" s="57"/>
      <c r="CH51" s="57"/>
      <c r="CI51" s="57"/>
      <c r="CJ51" s="57"/>
      <c r="CK51" s="57"/>
      <c r="CL51" s="57"/>
      <c r="CM51" s="58">
        <v>21581.43</v>
      </c>
      <c r="CN51" s="58"/>
      <c r="CO51" s="58"/>
      <c r="CP51" s="58"/>
      <c r="CQ51" s="58"/>
      <c r="CR51" s="58"/>
      <c r="CS51" s="58"/>
      <c r="CT51" s="58"/>
      <c r="CU51" s="58"/>
      <c r="CV51" s="58"/>
      <c r="CW51" s="58"/>
      <c r="CX51" s="58"/>
      <c r="CY51" s="58"/>
      <c r="CZ51" s="58"/>
      <c r="DA51" s="58"/>
    </row>
    <row r="52" spans="1:105" ht="27" customHeight="1" x14ac:dyDescent="0.2">
      <c r="A52" s="59" t="s">
        <v>52</v>
      </c>
      <c r="B52" s="59"/>
      <c r="C52" s="59"/>
      <c r="D52" s="59"/>
      <c r="E52" s="59"/>
      <c r="F52" s="59"/>
      <c r="G52" s="9"/>
      <c r="H52" s="88" t="s">
        <v>53</v>
      </c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  <c r="BM52" s="88"/>
      <c r="BN52" s="88"/>
      <c r="BO52" s="88"/>
      <c r="BP52" s="88"/>
      <c r="BQ52" s="88"/>
      <c r="BR52" s="88"/>
      <c r="BS52" s="88"/>
      <c r="BT52" s="88"/>
      <c r="BU52" s="88"/>
      <c r="BV52" s="89"/>
      <c r="BW52" s="57"/>
      <c r="BX52" s="57"/>
      <c r="BY52" s="57"/>
      <c r="BZ52" s="57"/>
      <c r="CA52" s="57"/>
      <c r="CB52" s="57"/>
      <c r="CC52" s="57"/>
      <c r="CD52" s="57"/>
      <c r="CE52" s="57"/>
      <c r="CF52" s="57"/>
      <c r="CG52" s="57"/>
      <c r="CH52" s="57"/>
      <c r="CI52" s="57"/>
      <c r="CJ52" s="57"/>
      <c r="CK52" s="57"/>
      <c r="CL52" s="57"/>
      <c r="CM52" s="58"/>
      <c r="CN52" s="58"/>
      <c r="CO52" s="58"/>
      <c r="CP52" s="58"/>
      <c r="CQ52" s="58"/>
      <c r="CR52" s="58"/>
      <c r="CS52" s="58"/>
      <c r="CT52" s="58"/>
      <c r="CU52" s="58"/>
      <c r="CV52" s="58"/>
      <c r="CW52" s="58"/>
      <c r="CX52" s="58"/>
      <c r="CY52" s="58"/>
      <c r="CZ52" s="58"/>
      <c r="DA52" s="58"/>
    </row>
    <row r="53" spans="1:105" ht="27" customHeight="1" x14ac:dyDescent="0.2">
      <c r="A53" s="59" t="s">
        <v>54</v>
      </c>
      <c r="B53" s="59"/>
      <c r="C53" s="59"/>
      <c r="D53" s="59"/>
      <c r="E53" s="59"/>
      <c r="F53" s="59"/>
      <c r="G53" s="9"/>
      <c r="H53" s="88" t="s">
        <v>53</v>
      </c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  <c r="BM53" s="88"/>
      <c r="BN53" s="88"/>
      <c r="BO53" s="88"/>
      <c r="BP53" s="88"/>
      <c r="BQ53" s="88"/>
      <c r="BR53" s="88"/>
      <c r="BS53" s="88"/>
      <c r="BT53" s="88"/>
      <c r="BU53" s="88"/>
      <c r="BV53" s="89"/>
      <c r="BW53" s="57"/>
      <c r="BX53" s="57"/>
      <c r="BY53" s="57"/>
      <c r="BZ53" s="57"/>
      <c r="CA53" s="57"/>
      <c r="CB53" s="57"/>
      <c r="CC53" s="57"/>
      <c r="CD53" s="57"/>
      <c r="CE53" s="57"/>
      <c r="CF53" s="57"/>
      <c r="CG53" s="57"/>
      <c r="CH53" s="57"/>
      <c r="CI53" s="57"/>
      <c r="CJ53" s="57"/>
      <c r="CK53" s="57"/>
      <c r="CL53" s="57"/>
      <c r="CM53" s="58"/>
      <c r="CN53" s="58"/>
      <c r="CO53" s="58"/>
      <c r="CP53" s="58"/>
      <c r="CQ53" s="58"/>
      <c r="CR53" s="58"/>
      <c r="CS53" s="58"/>
      <c r="CT53" s="58"/>
      <c r="CU53" s="58"/>
      <c r="CV53" s="58"/>
      <c r="CW53" s="58"/>
      <c r="CX53" s="58"/>
      <c r="CY53" s="58"/>
      <c r="CZ53" s="58"/>
      <c r="DA53" s="58"/>
    </row>
    <row r="54" spans="1:105" ht="26.25" customHeight="1" x14ac:dyDescent="0.2">
      <c r="A54" s="59" t="s">
        <v>19</v>
      </c>
      <c r="B54" s="59"/>
      <c r="C54" s="59"/>
      <c r="D54" s="59"/>
      <c r="E54" s="59"/>
      <c r="F54" s="59"/>
      <c r="G54" s="9"/>
      <c r="H54" s="61" t="s">
        <v>55</v>
      </c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1"/>
      <c r="BR54" s="61"/>
      <c r="BS54" s="61"/>
      <c r="BT54" s="61"/>
      <c r="BU54" s="61"/>
      <c r="BV54" s="62"/>
      <c r="BW54" s="57"/>
      <c r="BX54" s="57"/>
      <c r="BY54" s="57"/>
      <c r="BZ54" s="57"/>
      <c r="CA54" s="57"/>
      <c r="CB54" s="57"/>
      <c r="CC54" s="57"/>
      <c r="CD54" s="57"/>
      <c r="CE54" s="57"/>
      <c r="CF54" s="57"/>
      <c r="CG54" s="57"/>
      <c r="CH54" s="57"/>
      <c r="CI54" s="57"/>
      <c r="CJ54" s="57"/>
      <c r="CK54" s="57"/>
      <c r="CL54" s="57"/>
      <c r="CM54" s="58"/>
      <c r="CN54" s="58"/>
      <c r="CO54" s="58"/>
      <c r="CP54" s="58"/>
      <c r="CQ54" s="58"/>
      <c r="CR54" s="58"/>
      <c r="CS54" s="58"/>
      <c r="CT54" s="58"/>
      <c r="CU54" s="58"/>
      <c r="CV54" s="58"/>
      <c r="CW54" s="58"/>
      <c r="CX54" s="58"/>
      <c r="CY54" s="58"/>
      <c r="CZ54" s="58"/>
      <c r="DA54" s="58"/>
    </row>
    <row r="55" spans="1:105" ht="13.5" customHeight="1" x14ac:dyDescent="0.2">
      <c r="A55" s="59"/>
      <c r="B55" s="59"/>
      <c r="C55" s="59"/>
      <c r="D55" s="59"/>
      <c r="E55" s="59"/>
      <c r="F55" s="59"/>
      <c r="G55" s="87" t="s">
        <v>15</v>
      </c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71"/>
      <c r="BN55" s="71"/>
      <c r="BO55" s="71"/>
      <c r="BP55" s="71"/>
      <c r="BQ55" s="71"/>
      <c r="BR55" s="71"/>
      <c r="BS55" s="71"/>
      <c r="BT55" s="71"/>
      <c r="BU55" s="71"/>
      <c r="BV55" s="72"/>
      <c r="BW55" s="57" t="s">
        <v>16</v>
      </c>
      <c r="BX55" s="57"/>
      <c r="BY55" s="57"/>
      <c r="BZ55" s="57"/>
      <c r="CA55" s="57"/>
      <c r="CB55" s="57"/>
      <c r="CC55" s="57"/>
      <c r="CD55" s="57"/>
      <c r="CE55" s="57"/>
      <c r="CF55" s="57"/>
      <c r="CG55" s="57"/>
      <c r="CH55" s="57"/>
      <c r="CI55" s="57"/>
      <c r="CJ55" s="57"/>
      <c r="CK55" s="57"/>
      <c r="CL55" s="57"/>
      <c r="CM55" s="58">
        <f>CM42+CM47+CM54</f>
        <v>3258795.95</v>
      </c>
      <c r="CN55" s="58"/>
      <c r="CO55" s="58"/>
      <c r="CP55" s="58"/>
      <c r="CQ55" s="58"/>
      <c r="CR55" s="58"/>
      <c r="CS55" s="58"/>
      <c r="CT55" s="58"/>
      <c r="CU55" s="58"/>
      <c r="CV55" s="58"/>
      <c r="CW55" s="58"/>
      <c r="CX55" s="58"/>
      <c r="CY55" s="58"/>
      <c r="CZ55" s="58"/>
      <c r="DA55" s="58"/>
    </row>
    <row r="56" spans="1:105" ht="13.5" customHeight="1" x14ac:dyDescent="0.2">
      <c r="A56" s="59"/>
      <c r="B56" s="59"/>
      <c r="C56" s="59"/>
      <c r="D56" s="59"/>
      <c r="E56" s="59"/>
      <c r="F56" s="59"/>
      <c r="G56" s="87" t="s">
        <v>11</v>
      </c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71"/>
      <c r="BN56" s="71"/>
      <c r="BO56" s="71"/>
      <c r="BP56" s="71"/>
      <c r="BQ56" s="71"/>
      <c r="BR56" s="71"/>
      <c r="BS56" s="71"/>
      <c r="BT56" s="71"/>
      <c r="BU56" s="71"/>
      <c r="BV56" s="72"/>
      <c r="BW56" s="57" t="s">
        <v>16</v>
      </c>
      <c r="BX56" s="57"/>
      <c r="BY56" s="57"/>
      <c r="BZ56" s="57"/>
      <c r="CA56" s="57"/>
      <c r="CB56" s="57"/>
      <c r="CC56" s="57"/>
      <c r="CD56" s="57"/>
      <c r="CE56" s="57"/>
      <c r="CF56" s="57"/>
      <c r="CG56" s="57"/>
      <c r="CH56" s="57"/>
      <c r="CI56" s="57"/>
      <c r="CJ56" s="57"/>
      <c r="CK56" s="57"/>
      <c r="CL56" s="57"/>
      <c r="CM56" s="58"/>
      <c r="CN56" s="58"/>
      <c r="CO56" s="58"/>
      <c r="CP56" s="58"/>
      <c r="CQ56" s="58"/>
      <c r="CR56" s="58"/>
      <c r="CS56" s="58"/>
      <c r="CT56" s="58"/>
      <c r="CU56" s="58"/>
      <c r="CV56" s="58"/>
      <c r="CW56" s="58"/>
      <c r="CX56" s="58"/>
      <c r="CY56" s="58"/>
      <c r="CZ56" s="58"/>
      <c r="DA56" s="58"/>
    </row>
    <row r="57" spans="1:105" ht="13.5" customHeight="1" x14ac:dyDescent="0.2">
      <c r="A57" s="59"/>
      <c r="B57" s="59"/>
      <c r="C57" s="59"/>
      <c r="D57" s="59"/>
      <c r="E57" s="59"/>
      <c r="F57" s="59"/>
      <c r="G57" s="87" t="s">
        <v>109</v>
      </c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1"/>
      <c r="BH57" s="71"/>
      <c r="BI57" s="71"/>
      <c r="BJ57" s="71"/>
      <c r="BK57" s="71"/>
      <c r="BL57" s="71"/>
      <c r="BM57" s="71"/>
      <c r="BN57" s="71"/>
      <c r="BO57" s="71"/>
      <c r="BP57" s="71"/>
      <c r="BQ57" s="71"/>
      <c r="BR57" s="71"/>
      <c r="BS57" s="71"/>
      <c r="BT57" s="71"/>
      <c r="BU57" s="71"/>
      <c r="BV57" s="72"/>
      <c r="BW57" s="57" t="s">
        <v>16</v>
      </c>
      <c r="BX57" s="57"/>
      <c r="BY57" s="57"/>
      <c r="BZ57" s="57"/>
      <c r="CA57" s="57"/>
      <c r="CB57" s="57"/>
      <c r="CC57" s="57"/>
      <c r="CD57" s="57"/>
      <c r="CE57" s="57"/>
      <c r="CF57" s="57"/>
      <c r="CG57" s="57"/>
      <c r="CH57" s="57"/>
      <c r="CI57" s="57"/>
      <c r="CJ57" s="57"/>
      <c r="CK57" s="57"/>
      <c r="CL57" s="57"/>
      <c r="CM57" s="58">
        <v>3258795.95</v>
      </c>
      <c r="CN57" s="58"/>
      <c r="CO57" s="58"/>
      <c r="CP57" s="58"/>
      <c r="CQ57" s="58"/>
      <c r="CR57" s="58"/>
      <c r="CS57" s="58"/>
      <c r="CT57" s="58"/>
      <c r="CU57" s="58"/>
      <c r="CV57" s="58"/>
      <c r="CW57" s="58"/>
      <c r="CX57" s="58"/>
      <c r="CY57" s="58"/>
      <c r="CZ57" s="58"/>
      <c r="DA57" s="58"/>
    </row>
    <row r="58" spans="1:105" s="2" customFormat="1" ht="3.75" customHeight="1" x14ac:dyDescent="0.25"/>
    <row r="59" spans="1:105" s="12" customFormat="1" ht="48" customHeight="1" x14ac:dyDescent="0.2">
      <c r="A59" s="112" t="s">
        <v>56</v>
      </c>
      <c r="B59" s="113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3"/>
      <c r="AM59" s="113"/>
      <c r="AN59" s="113"/>
      <c r="AO59" s="113"/>
      <c r="AP59" s="113"/>
      <c r="AQ59" s="113"/>
      <c r="AR59" s="113"/>
      <c r="AS59" s="113"/>
      <c r="AT59" s="113"/>
      <c r="AU59" s="113"/>
      <c r="AV59" s="113"/>
      <c r="AW59" s="113"/>
      <c r="AX59" s="113"/>
      <c r="AY59" s="113"/>
      <c r="AZ59" s="113"/>
      <c r="BA59" s="113"/>
      <c r="BB59" s="113"/>
      <c r="BC59" s="113"/>
      <c r="BD59" s="113"/>
      <c r="BE59" s="113"/>
      <c r="BF59" s="113"/>
      <c r="BG59" s="113"/>
      <c r="BH59" s="113"/>
      <c r="BI59" s="113"/>
      <c r="BJ59" s="113"/>
      <c r="BK59" s="113"/>
      <c r="BL59" s="113"/>
      <c r="BM59" s="113"/>
      <c r="BN59" s="113"/>
      <c r="BO59" s="113"/>
      <c r="BP59" s="113"/>
      <c r="BQ59" s="113"/>
      <c r="BR59" s="113"/>
      <c r="BS59" s="113"/>
      <c r="BT59" s="113"/>
      <c r="BU59" s="113"/>
      <c r="BV59" s="113"/>
      <c r="BW59" s="113"/>
      <c r="BX59" s="113"/>
      <c r="BY59" s="113"/>
      <c r="BZ59" s="113"/>
      <c r="CA59" s="113"/>
      <c r="CB59" s="113"/>
      <c r="CC59" s="113"/>
      <c r="CD59" s="113"/>
      <c r="CE59" s="113"/>
      <c r="CF59" s="113"/>
      <c r="CG59" s="113"/>
      <c r="CH59" s="113"/>
      <c r="CI59" s="113"/>
      <c r="CJ59" s="113"/>
      <c r="CK59" s="113"/>
      <c r="CL59" s="113"/>
      <c r="CM59" s="113"/>
      <c r="CN59" s="113"/>
      <c r="CO59" s="113"/>
      <c r="CP59" s="113"/>
      <c r="CQ59" s="113"/>
      <c r="CR59" s="113"/>
      <c r="CS59" s="113"/>
      <c r="CT59" s="113"/>
      <c r="CU59" s="113"/>
      <c r="CV59" s="113"/>
      <c r="CW59" s="113"/>
      <c r="CX59" s="113"/>
      <c r="CY59" s="113"/>
      <c r="CZ59" s="113"/>
      <c r="DA59" s="113"/>
    </row>
    <row r="60" spans="1:105" s="2" customFormat="1" ht="12" customHeight="1" x14ac:dyDescent="0.25"/>
    <row r="61" spans="1:105" s="4" customFormat="1" ht="27" customHeight="1" x14ac:dyDescent="0.2">
      <c r="A61" s="70" t="s">
        <v>160</v>
      </c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0"/>
      <c r="BK61" s="70"/>
      <c r="BL61" s="70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0"/>
      <c r="CA61" s="70"/>
      <c r="CB61" s="70"/>
      <c r="CC61" s="70"/>
      <c r="CD61" s="70"/>
      <c r="CE61" s="70"/>
      <c r="CF61" s="70"/>
      <c r="CG61" s="70"/>
      <c r="CH61" s="70"/>
      <c r="CI61" s="70"/>
      <c r="CJ61" s="70"/>
      <c r="CK61" s="70"/>
      <c r="CL61" s="70"/>
      <c r="CM61" s="70"/>
      <c r="CN61" s="70"/>
      <c r="CO61" s="70"/>
      <c r="CP61" s="70"/>
      <c r="CQ61" s="70"/>
      <c r="CR61" s="70"/>
      <c r="CS61" s="70"/>
      <c r="CT61" s="70"/>
      <c r="CU61" s="70"/>
      <c r="CV61" s="70"/>
      <c r="CW61" s="70"/>
      <c r="CX61" s="70"/>
      <c r="CY61" s="70"/>
      <c r="CZ61" s="70"/>
      <c r="DA61" s="70"/>
    </row>
    <row r="62" spans="1:105" s="2" customFormat="1" ht="6" customHeight="1" x14ac:dyDescent="0.25"/>
    <row r="63" spans="1:105" s="5" customFormat="1" ht="45" customHeight="1" x14ac:dyDescent="0.2">
      <c r="A63" s="54" t="s">
        <v>4</v>
      </c>
      <c r="B63" s="55"/>
      <c r="C63" s="55"/>
      <c r="D63" s="55"/>
      <c r="E63" s="55"/>
      <c r="F63" s="55"/>
      <c r="G63" s="56"/>
      <c r="H63" s="54" t="s">
        <v>58</v>
      </c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55"/>
      <c r="AZ63" s="55"/>
      <c r="BA63" s="55"/>
      <c r="BB63" s="55"/>
      <c r="BC63" s="56"/>
      <c r="BD63" s="54" t="s">
        <v>59</v>
      </c>
      <c r="BE63" s="55"/>
      <c r="BF63" s="55"/>
      <c r="BG63" s="55"/>
      <c r="BH63" s="55"/>
      <c r="BI63" s="55"/>
      <c r="BJ63" s="55"/>
      <c r="BK63" s="55"/>
      <c r="BL63" s="55"/>
      <c r="BM63" s="55"/>
      <c r="BN63" s="55"/>
      <c r="BO63" s="55"/>
      <c r="BP63" s="55"/>
      <c r="BQ63" s="55"/>
      <c r="BR63" s="55"/>
      <c r="BS63" s="56"/>
      <c r="BT63" s="54" t="s">
        <v>60</v>
      </c>
      <c r="BU63" s="55"/>
      <c r="BV63" s="55"/>
      <c r="BW63" s="55"/>
      <c r="BX63" s="55"/>
      <c r="BY63" s="55"/>
      <c r="BZ63" s="55"/>
      <c r="CA63" s="55"/>
      <c r="CB63" s="55"/>
      <c r="CC63" s="55"/>
      <c r="CD63" s="55"/>
      <c r="CE63" s="55"/>
      <c r="CF63" s="55"/>
      <c r="CG63" s="55"/>
      <c r="CH63" s="55"/>
      <c r="CI63" s="56"/>
      <c r="CJ63" s="54" t="s">
        <v>61</v>
      </c>
      <c r="CK63" s="55"/>
      <c r="CL63" s="55"/>
      <c r="CM63" s="55"/>
      <c r="CN63" s="55"/>
      <c r="CO63" s="55"/>
      <c r="CP63" s="55"/>
      <c r="CQ63" s="55"/>
      <c r="CR63" s="55"/>
      <c r="CS63" s="55"/>
      <c r="CT63" s="55"/>
      <c r="CU63" s="55"/>
      <c r="CV63" s="55"/>
      <c r="CW63" s="55"/>
      <c r="CX63" s="55"/>
      <c r="CY63" s="55"/>
      <c r="CZ63" s="55"/>
      <c r="DA63" s="56"/>
    </row>
    <row r="64" spans="1:105" s="6" customFormat="1" x14ac:dyDescent="0.2">
      <c r="A64" s="65">
        <v>1</v>
      </c>
      <c r="B64" s="65"/>
      <c r="C64" s="65"/>
      <c r="D64" s="65"/>
      <c r="E64" s="65"/>
      <c r="F64" s="65"/>
      <c r="G64" s="65"/>
      <c r="H64" s="65">
        <v>2</v>
      </c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65"/>
      <c r="AU64" s="65"/>
      <c r="AV64" s="65"/>
      <c r="AW64" s="65"/>
      <c r="AX64" s="65"/>
      <c r="AY64" s="65"/>
      <c r="AZ64" s="65"/>
      <c r="BA64" s="65"/>
      <c r="BB64" s="65"/>
      <c r="BC64" s="65"/>
      <c r="BD64" s="65">
        <v>3</v>
      </c>
      <c r="BE64" s="65"/>
      <c r="BF64" s="65"/>
      <c r="BG64" s="65"/>
      <c r="BH64" s="65"/>
      <c r="BI64" s="65"/>
      <c r="BJ64" s="65"/>
      <c r="BK64" s="65"/>
      <c r="BL64" s="65"/>
      <c r="BM64" s="65"/>
      <c r="BN64" s="65"/>
      <c r="BO64" s="65"/>
      <c r="BP64" s="65"/>
      <c r="BQ64" s="65"/>
      <c r="BR64" s="65"/>
      <c r="BS64" s="65"/>
      <c r="BT64" s="65">
        <v>4</v>
      </c>
      <c r="BU64" s="65"/>
      <c r="BV64" s="65"/>
      <c r="BW64" s="65"/>
      <c r="BX64" s="65"/>
      <c r="BY64" s="65"/>
      <c r="BZ64" s="65"/>
      <c r="CA64" s="65"/>
      <c r="CB64" s="65"/>
      <c r="CC64" s="65"/>
      <c r="CD64" s="65"/>
      <c r="CE64" s="65"/>
      <c r="CF64" s="65"/>
      <c r="CG64" s="65"/>
      <c r="CH64" s="65"/>
      <c r="CI64" s="65"/>
      <c r="CJ64" s="65">
        <v>5</v>
      </c>
      <c r="CK64" s="65"/>
      <c r="CL64" s="65"/>
      <c r="CM64" s="65"/>
      <c r="CN64" s="65"/>
      <c r="CO64" s="65"/>
      <c r="CP64" s="65"/>
      <c r="CQ64" s="65"/>
      <c r="CR64" s="65"/>
      <c r="CS64" s="65"/>
      <c r="CT64" s="65"/>
      <c r="CU64" s="65"/>
      <c r="CV64" s="65"/>
      <c r="CW64" s="65"/>
      <c r="CX64" s="65"/>
      <c r="CY64" s="65"/>
      <c r="CZ64" s="65"/>
      <c r="DA64" s="65"/>
    </row>
    <row r="65" spans="1:105" s="7" customFormat="1" ht="42" customHeight="1" x14ac:dyDescent="0.2">
      <c r="A65" s="59" t="s">
        <v>17</v>
      </c>
      <c r="B65" s="59"/>
      <c r="C65" s="59"/>
      <c r="D65" s="59"/>
      <c r="E65" s="59"/>
      <c r="F65" s="59"/>
      <c r="G65" s="59"/>
      <c r="H65" s="69" t="s">
        <v>139</v>
      </c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57">
        <v>0</v>
      </c>
      <c r="BE65" s="57"/>
      <c r="BF65" s="57"/>
      <c r="BG65" s="57"/>
      <c r="BH65" s="57"/>
      <c r="BI65" s="57"/>
      <c r="BJ65" s="57"/>
      <c r="BK65" s="57"/>
      <c r="BL65" s="57"/>
      <c r="BM65" s="57"/>
      <c r="BN65" s="57"/>
      <c r="BO65" s="57"/>
      <c r="BP65" s="57"/>
      <c r="BQ65" s="57"/>
      <c r="BR65" s="57"/>
      <c r="BS65" s="57"/>
      <c r="BT65" s="57">
        <v>0</v>
      </c>
      <c r="BU65" s="57"/>
      <c r="BV65" s="57"/>
      <c r="BW65" s="57"/>
      <c r="BX65" s="57"/>
      <c r="BY65" s="57"/>
      <c r="BZ65" s="57"/>
      <c r="CA65" s="57"/>
      <c r="CB65" s="57"/>
      <c r="CC65" s="57"/>
      <c r="CD65" s="57"/>
      <c r="CE65" s="57"/>
      <c r="CF65" s="57"/>
      <c r="CG65" s="57"/>
      <c r="CH65" s="57"/>
      <c r="CI65" s="57"/>
      <c r="CJ65" s="57">
        <v>0</v>
      </c>
      <c r="CK65" s="57"/>
      <c r="CL65" s="57"/>
      <c r="CM65" s="57"/>
      <c r="CN65" s="57"/>
      <c r="CO65" s="57"/>
      <c r="CP65" s="57"/>
      <c r="CQ65" s="57"/>
      <c r="CR65" s="57"/>
      <c r="CS65" s="57"/>
      <c r="CT65" s="57"/>
      <c r="CU65" s="57"/>
      <c r="CV65" s="57"/>
      <c r="CW65" s="57"/>
      <c r="CX65" s="57"/>
      <c r="CY65" s="57"/>
      <c r="CZ65" s="57"/>
      <c r="DA65" s="57"/>
    </row>
    <row r="66" spans="1:105" s="7" customFormat="1" ht="15" customHeight="1" x14ac:dyDescent="0.2">
      <c r="A66" s="59"/>
      <c r="B66" s="59"/>
      <c r="C66" s="59"/>
      <c r="D66" s="59"/>
      <c r="E66" s="59"/>
      <c r="F66" s="59"/>
      <c r="G66" s="59"/>
      <c r="H66" s="71" t="s">
        <v>15</v>
      </c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2"/>
      <c r="BD66" s="57" t="s">
        <v>16</v>
      </c>
      <c r="BE66" s="57"/>
      <c r="BF66" s="57"/>
      <c r="BG66" s="57"/>
      <c r="BH66" s="57"/>
      <c r="BI66" s="57"/>
      <c r="BJ66" s="57"/>
      <c r="BK66" s="57"/>
      <c r="BL66" s="57"/>
      <c r="BM66" s="57"/>
      <c r="BN66" s="57"/>
      <c r="BO66" s="57"/>
      <c r="BP66" s="57"/>
      <c r="BQ66" s="57"/>
      <c r="BR66" s="57"/>
      <c r="BS66" s="57"/>
      <c r="BT66" s="57" t="s">
        <v>16</v>
      </c>
      <c r="BU66" s="57"/>
      <c r="BV66" s="57"/>
      <c r="BW66" s="57"/>
      <c r="BX66" s="57"/>
      <c r="BY66" s="57"/>
      <c r="BZ66" s="57"/>
      <c r="CA66" s="57"/>
      <c r="CB66" s="57"/>
      <c r="CC66" s="57"/>
      <c r="CD66" s="57"/>
      <c r="CE66" s="57"/>
      <c r="CF66" s="57"/>
      <c r="CG66" s="57"/>
      <c r="CH66" s="57"/>
      <c r="CI66" s="57"/>
      <c r="CJ66" s="57">
        <v>0</v>
      </c>
      <c r="CK66" s="57"/>
      <c r="CL66" s="57"/>
      <c r="CM66" s="57"/>
      <c r="CN66" s="57"/>
      <c r="CO66" s="57"/>
      <c r="CP66" s="57"/>
      <c r="CQ66" s="57"/>
      <c r="CR66" s="57"/>
      <c r="CS66" s="57"/>
      <c r="CT66" s="57"/>
      <c r="CU66" s="57"/>
      <c r="CV66" s="57"/>
      <c r="CW66" s="57"/>
      <c r="CX66" s="57"/>
      <c r="CY66" s="57"/>
      <c r="CZ66" s="57"/>
      <c r="DA66" s="57"/>
    </row>
    <row r="67" spans="1:105" s="7" customFormat="1" ht="15" customHeight="1" x14ac:dyDescent="0.2">
      <c r="A67" s="40"/>
      <c r="B67" s="40"/>
      <c r="C67" s="40"/>
      <c r="D67" s="40"/>
      <c r="E67" s="40"/>
      <c r="F67" s="40"/>
      <c r="G67" s="40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</row>
    <row r="68" spans="1:105" s="7" customFormat="1" ht="15" customHeight="1" x14ac:dyDescent="0.2">
      <c r="A68" s="40"/>
      <c r="B68" s="40"/>
      <c r="C68" s="40"/>
      <c r="D68" s="40"/>
      <c r="E68" s="40"/>
      <c r="F68" s="40"/>
      <c r="G68" s="40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</row>
    <row r="69" spans="1:105" s="4" customFormat="1" ht="14.25" x14ac:dyDescent="0.2">
      <c r="A69" s="53" t="s">
        <v>181</v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  <c r="CL69" s="53"/>
      <c r="CM69" s="53"/>
      <c r="CN69" s="53"/>
      <c r="CO69" s="53"/>
      <c r="CP69" s="53"/>
      <c r="CQ69" s="53"/>
      <c r="CR69" s="53"/>
      <c r="CS69" s="53"/>
      <c r="CT69" s="53"/>
      <c r="CU69" s="53"/>
      <c r="CV69" s="53"/>
      <c r="CW69" s="53"/>
      <c r="CX69" s="53"/>
      <c r="CY69" s="53"/>
      <c r="CZ69" s="53"/>
      <c r="DA69" s="53"/>
    </row>
    <row r="70" spans="1:105" s="2" customFormat="1" ht="6" customHeight="1" x14ac:dyDescent="0.25"/>
    <row r="71" spans="1:105" s="43" customFormat="1" ht="45" customHeight="1" x14ac:dyDescent="0.2">
      <c r="A71" s="54" t="s">
        <v>4</v>
      </c>
      <c r="B71" s="55"/>
      <c r="C71" s="55"/>
      <c r="D71" s="55"/>
      <c r="E71" s="55"/>
      <c r="F71" s="55"/>
      <c r="G71" s="56"/>
      <c r="H71" s="54" t="s">
        <v>58</v>
      </c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55"/>
      <c r="AZ71" s="55"/>
      <c r="BA71" s="55"/>
      <c r="BB71" s="55"/>
      <c r="BC71" s="56"/>
      <c r="BD71" s="54" t="s">
        <v>59</v>
      </c>
      <c r="BE71" s="55"/>
      <c r="BF71" s="55"/>
      <c r="BG71" s="55"/>
      <c r="BH71" s="55"/>
      <c r="BI71" s="55"/>
      <c r="BJ71" s="55"/>
      <c r="BK71" s="55"/>
      <c r="BL71" s="55"/>
      <c r="BM71" s="55"/>
      <c r="BN71" s="55"/>
      <c r="BO71" s="55"/>
      <c r="BP71" s="55"/>
      <c r="BQ71" s="55"/>
      <c r="BR71" s="55"/>
      <c r="BS71" s="56"/>
      <c r="BT71" s="54" t="s">
        <v>60</v>
      </c>
      <c r="BU71" s="55"/>
      <c r="BV71" s="55"/>
      <c r="BW71" s="55"/>
      <c r="BX71" s="55"/>
      <c r="BY71" s="55"/>
      <c r="BZ71" s="55"/>
      <c r="CA71" s="55"/>
      <c r="CB71" s="55"/>
      <c r="CC71" s="55"/>
      <c r="CD71" s="55"/>
      <c r="CE71" s="55"/>
      <c r="CF71" s="55"/>
      <c r="CG71" s="55"/>
      <c r="CH71" s="55"/>
      <c r="CI71" s="56"/>
      <c r="CJ71" s="54" t="s">
        <v>61</v>
      </c>
      <c r="CK71" s="55"/>
      <c r="CL71" s="55"/>
      <c r="CM71" s="55"/>
      <c r="CN71" s="55"/>
      <c r="CO71" s="55"/>
      <c r="CP71" s="55"/>
      <c r="CQ71" s="55"/>
      <c r="CR71" s="55"/>
      <c r="CS71" s="55"/>
      <c r="CT71" s="55"/>
      <c r="CU71" s="55"/>
      <c r="CV71" s="55"/>
      <c r="CW71" s="55"/>
      <c r="CX71" s="55"/>
      <c r="CY71" s="55"/>
      <c r="CZ71" s="55"/>
      <c r="DA71" s="56"/>
    </row>
    <row r="72" spans="1:105" s="6" customFormat="1" x14ac:dyDescent="0.2">
      <c r="A72" s="65">
        <v>1</v>
      </c>
      <c r="B72" s="65"/>
      <c r="C72" s="65"/>
      <c r="D72" s="65"/>
      <c r="E72" s="65"/>
      <c r="F72" s="65"/>
      <c r="G72" s="65"/>
      <c r="H72" s="65">
        <v>2</v>
      </c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65"/>
      <c r="AT72" s="65"/>
      <c r="AU72" s="65"/>
      <c r="AV72" s="65"/>
      <c r="AW72" s="65"/>
      <c r="AX72" s="65"/>
      <c r="AY72" s="65"/>
      <c r="AZ72" s="65"/>
      <c r="BA72" s="65"/>
      <c r="BB72" s="65"/>
      <c r="BC72" s="65"/>
      <c r="BD72" s="65">
        <v>3</v>
      </c>
      <c r="BE72" s="65"/>
      <c r="BF72" s="65"/>
      <c r="BG72" s="65"/>
      <c r="BH72" s="65"/>
      <c r="BI72" s="65"/>
      <c r="BJ72" s="65"/>
      <c r="BK72" s="65"/>
      <c r="BL72" s="65"/>
      <c r="BM72" s="65"/>
      <c r="BN72" s="65"/>
      <c r="BO72" s="65"/>
      <c r="BP72" s="65"/>
      <c r="BQ72" s="65"/>
      <c r="BR72" s="65"/>
      <c r="BS72" s="65"/>
      <c r="BT72" s="65">
        <v>4</v>
      </c>
      <c r="BU72" s="65"/>
      <c r="BV72" s="65"/>
      <c r="BW72" s="65"/>
      <c r="BX72" s="65"/>
      <c r="BY72" s="65"/>
      <c r="BZ72" s="65"/>
      <c r="CA72" s="65"/>
      <c r="CB72" s="65"/>
      <c r="CC72" s="65"/>
      <c r="CD72" s="65"/>
      <c r="CE72" s="65"/>
      <c r="CF72" s="65"/>
      <c r="CG72" s="65"/>
      <c r="CH72" s="65"/>
      <c r="CI72" s="65"/>
      <c r="CJ72" s="65">
        <v>5</v>
      </c>
      <c r="CK72" s="65"/>
      <c r="CL72" s="65"/>
      <c r="CM72" s="65"/>
      <c r="CN72" s="65"/>
      <c r="CO72" s="65"/>
      <c r="CP72" s="65"/>
      <c r="CQ72" s="65"/>
      <c r="CR72" s="65"/>
      <c r="CS72" s="65"/>
      <c r="CT72" s="65"/>
      <c r="CU72" s="65"/>
      <c r="CV72" s="65"/>
      <c r="CW72" s="65"/>
      <c r="CX72" s="65"/>
      <c r="CY72" s="65"/>
      <c r="CZ72" s="65"/>
      <c r="DA72" s="65"/>
    </row>
    <row r="73" spans="1:105" s="7" customFormat="1" ht="15" customHeight="1" x14ac:dyDescent="0.2">
      <c r="A73" s="59" t="s">
        <v>110</v>
      </c>
      <c r="B73" s="59"/>
      <c r="C73" s="59"/>
      <c r="D73" s="59"/>
      <c r="E73" s="59"/>
      <c r="F73" s="59"/>
      <c r="G73" s="5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57">
        <v>0</v>
      </c>
      <c r="BE73" s="57"/>
      <c r="BF73" s="57"/>
      <c r="BG73" s="57"/>
      <c r="BH73" s="57"/>
      <c r="BI73" s="57"/>
      <c r="BJ73" s="57"/>
      <c r="BK73" s="57"/>
      <c r="BL73" s="57"/>
      <c r="BM73" s="57"/>
      <c r="BN73" s="57"/>
      <c r="BO73" s="57"/>
      <c r="BP73" s="57"/>
      <c r="BQ73" s="57"/>
      <c r="BR73" s="57"/>
      <c r="BS73" s="57"/>
      <c r="BT73" s="57">
        <v>0</v>
      </c>
      <c r="BU73" s="57"/>
      <c r="BV73" s="57"/>
      <c r="BW73" s="57"/>
      <c r="BX73" s="57"/>
      <c r="BY73" s="57"/>
      <c r="BZ73" s="57"/>
      <c r="CA73" s="57"/>
      <c r="CB73" s="57"/>
      <c r="CC73" s="57"/>
      <c r="CD73" s="57"/>
      <c r="CE73" s="57"/>
      <c r="CF73" s="57"/>
      <c r="CG73" s="57"/>
      <c r="CH73" s="57"/>
      <c r="CI73" s="57"/>
      <c r="CJ73" s="58">
        <v>0</v>
      </c>
      <c r="CK73" s="58"/>
      <c r="CL73" s="58"/>
      <c r="CM73" s="58"/>
      <c r="CN73" s="58"/>
      <c r="CO73" s="58"/>
      <c r="CP73" s="58"/>
      <c r="CQ73" s="58"/>
      <c r="CR73" s="58"/>
      <c r="CS73" s="58"/>
      <c r="CT73" s="58"/>
      <c r="CU73" s="58"/>
      <c r="CV73" s="58"/>
      <c r="CW73" s="58"/>
      <c r="CX73" s="58"/>
      <c r="CY73" s="58"/>
      <c r="CZ73" s="58"/>
      <c r="DA73" s="58"/>
    </row>
    <row r="74" spans="1:105" s="7" customFormat="1" ht="15" customHeight="1" x14ac:dyDescent="0.2">
      <c r="A74" s="59" t="s">
        <v>18</v>
      </c>
      <c r="B74" s="59"/>
      <c r="C74" s="59"/>
      <c r="D74" s="59"/>
      <c r="E74" s="59"/>
      <c r="F74" s="59"/>
      <c r="G74" s="5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57"/>
      <c r="BE74" s="57"/>
      <c r="BF74" s="57"/>
      <c r="BG74" s="57"/>
      <c r="BH74" s="57"/>
      <c r="BI74" s="57"/>
      <c r="BJ74" s="57"/>
      <c r="BK74" s="57"/>
      <c r="BL74" s="57"/>
      <c r="BM74" s="57"/>
      <c r="BN74" s="57"/>
      <c r="BO74" s="57"/>
      <c r="BP74" s="57"/>
      <c r="BQ74" s="57"/>
      <c r="BR74" s="57"/>
      <c r="BS74" s="57"/>
      <c r="BT74" s="57"/>
      <c r="BU74" s="57"/>
      <c r="BV74" s="57"/>
      <c r="BW74" s="57"/>
      <c r="BX74" s="57"/>
      <c r="BY74" s="57"/>
      <c r="BZ74" s="57"/>
      <c r="CA74" s="57"/>
      <c r="CB74" s="57"/>
      <c r="CC74" s="57"/>
      <c r="CD74" s="57"/>
      <c r="CE74" s="57"/>
      <c r="CF74" s="57"/>
      <c r="CG74" s="57"/>
      <c r="CH74" s="57"/>
      <c r="CI74" s="57"/>
      <c r="CJ74" s="58">
        <v>0</v>
      </c>
      <c r="CK74" s="58"/>
      <c r="CL74" s="58"/>
      <c r="CM74" s="58"/>
      <c r="CN74" s="58"/>
      <c r="CO74" s="58"/>
      <c r="CP74" s="58"/>
      <c r="CQ74" s="58"/>
      <c r="CR74" s="58"/>
      <c r="CS74" s="58"/>
      <c r="CT74" s="58"/>
      <c r="CU74" s="58"/>
      <c r="CV74" s="58"/>
      <c r="CW74" s="58"/>
      <c r="CX74" s="58"/>
      <c r="CY74" s="58"/>
      <c r="CZ74" s="58"/>
      <c r="DA74" s="58"/>
    </row>
    <row r="75" spans="1:105" s="7" customFormat="1" ht="15" customHeight="1" x14ac:dyDescent="0.2">
      <c r="A75" s="59" t="s">
        <v>19</v>
      </c>
      <c r="B75" s="59"/>
      <c r="C75" s="59"/>
      <c r="D75" s="59"/>
      <c r="E75" s="59"/>
      <c r="F75" s="59"/>
      <c r="G75" s="5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57"/>
      <c r="BE75" s="57"/>
      <c r="BF75" s="57"/>
      <c r="BG75" s="57"/>
      <c r="BH75" s="57"/>
      <c r="BI75" s="57"/>
      <c r="BJ75" s="57"/>
      <c r="BK75" s="57"/>
      <c r="BL75" s="57"/>
      <c r="BM75" s="57"/>
      <c r="BN75" s="57"/>
      <c r="BO75" s="57"/>
      <c r="BP75" s="57"/>
      <c r="BQ75" s="57"/>
      <c r="BR75" s="57"/>
      <c r="BS75" s="57"/>
      <c r="BT75" s="57"/>
      <c r="BU75" s="57"/>
      <c r="BV75" s="57"/>
      <c r="BW75" s="57"/>
      <c r="BX75" s="57"/>
      <c r="BY75" s="57"/>
      <c r="BZ75" s="57"/>
      <c r="CA75" s="57"/>
      <c r="CB75" s="57"/>
      <c r="CC75" s="57"/>
      <c r="CD75" s="57"/>
      <c r="CE75" s="57"/>
      <c r="CF75" s="57"/>
      <c r="CG75" s="57"/>
      <c r="CH75" s="57"/>
      <c r="CI75" s="57"/>
      <c r="CJ75" s="58">
        <v>0</v>
      </c>
      <c r="CK75" s="58"/>
      <c r="CL75" s="58"/>
      <c r="CM75" s="58"/>
      <c r="CN75" s="58"/>
      <c r="CO75" s="58"/>
      <c r="CP75" s="58"/>
      <c r="CQ75" s="58"/>
      <c r="CR75" s="58"/>
      <c r="CS75" s="58"/>
      <c r="CT75" s="58"/>
      <c r="CU75" s="58"/>
      <c r="CV75" s="58"/>
      <c r="CW75" s="58"/>
      <c r="CX75" s="58"/>
      <c r="CY75" s="58"/>
      <c r="CZ75" s="58"/>
      <c r="DA75" s="58"/>
    </row>
    <row r="76" spans="1:105" s="7" customFormat="1" ht="15" customHeight="1" x14ac:dyDescent="0.2">
      <c r="A76" s="59" t="s">
        <v>23</v>
      </c>
      <c r="B76" s="59"/>
      <c r="C76" s="59"/>
      <c r="D76" s="59"/>
      <c r="E76" s="59"/>
      <c r="F76" s="59"/>
      <c r="G76" s="5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  <c r="AV76" s="69"/>
      <c r="AW76" s="69"/>
      <c r="AX76" s="69"/>
      <c r="AY76" s="69"/>
      <c r="AZ76" s="69"/>
      <c r="BA76" s="69"/>
      <c r="BB76" s="69"/>
      <c r="BC76" s="69"/>
      <c r="BD76" s="57"/>
      <c r="BE76" s="57"/>
      <c r="BF76" s="57"/>
      <c r="BG76" s="57"/>
      <c r="BH76" s="57"/>
      <c r="BI76" s="57"/>
      <c r="BJ76" s="57"/>
      <c r="BK76" s="57"/>
      <c r="BL76" s="57"/>
      <c r="BM76" s="57"/>
      <c r="BN76" s="57"/>
      <c r="BO76" s="57"/>
      <c r="BP76" s="57"/>
      <c r="BQ76" s="57"/>
      <c r="BR76" s="57"/>
      <c r="BS76" s="57"/>
      <c r="BT76" s="57"/>
      <c r="BU76" s="57"/>
      <c r="BV76" s="57"/>
      <c r="BW76" s="57"/>
      <c r="BX76" s="57"/>
      <c r="BY76" s="57"/>
      <c r="BZ76" s="57"/>
      <c r="CA76" s="57"/>
      <c r="CB76" s="57"/>
      <c r="CC76" s="57"/>
      <c r="CD76" s="57"/>
      <c r="CE76" s="57"/>
      <c r="CF76" s="57"/>
      <c r="CG76" s="57"/>
      <c r="CH76" s="57"/>
      <c r="CI76" s="57"/>
      <c r="CJ76" s="58">
        <v>0</v>
      </c>
      <c r="CK76" s="58"/>
      <c r="CL76" s="58"/>
      <c r="CM76" s="58"/>
      <c r="CN76" s="58"/>
      <c r="CO76" s="58"/>
      <c r="CP76" s="58"/>
      <c r="CQ76" s="58"/>
      <c r="CR76" s="58"/>
      <c r="CS76" s="58"/>
      <c r="CT76" s="58"/>
      <c r="CU76" s="58"/>
      <c r="CV76" s="58"/>
      <c r="CW76" s="58"/>
      <c r="CX76" s="58"/>
      <c r="CY76" s="58"/>
      <c r="CZ76" s="58"/>
      <c r="DA76" s="58"/>
    </row>
    <row r="77" spans="1:105" s="7" customFormat="1" ht="15" customHeight="1" x14ac:dyDescent="0.2">
      <c r="A77" s="59"/>
      <c r="B77" s="59"/>
      <c r="C77" s="59"/>
      <c r="D77" s="59"/>
      <c r="E77" s="59"/>
      <c r="F77" s="59"/>
      <c r="G77" s="59"/>
      <c r="H77" s="71" t="s">
        <v>15</v>
      </c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2"/>
      <c r="BD77" s="57" t="s">
        <v>16</v>
      </c>
      <c r="BE77" s="57"/>
      <c r="BF77" s="57"/>
      <c r="BG77" s="57"/>
      <c r="BH77" s="57"/>
      <c r="BI77" s="57"/>
      <c r="BJ77" s="57"/>
      <c r="BK77" s="57"/>
      <c r="BL77" s="57"/>
      <c r="BM77" s="57"/>
      <c r="BN77" s="57"/>
      <c r="BO77" s="57"/>
      <c r="BP77" s="57"/>
      <c r="BQ77" s="57"/>
      <c r="BR77" s="57"/>
      <c r="BS77" s="57"/>
      <c r="BT77" s="57" t="s">
        <v>16</v>
      </c>
      <c r="BU77" s="57"/>
      <c r="BV77" s="57"/>
      <c r="BW77" s="57"/>
      <c r="BX77" s="57"/>
      <c r="BY77" s="57"/>
      <c r="BZ77" s="57"/>
      <c r="CA77" s="57"/>
      <c r="CB77" s="57"/>
      <c r="CC77" s="57"/>
      <c r="CD77" s="57"/>
      <c r="CE77" s="57"/>
      <c r="CF77" s="57"/>
      <c r="CG77" s="57"/>
      <c r="CH77" s="57"/>
      <c r="CI77" s="57"/>
      <c r="CJ77" s="58">
        <f>CJ73+CJ74+CJ75+CJ76</f>
        <v>0</v>
      </c>
      <c r="CK77" s="58"/>
      <c r="CL77" s="58"/>
      <c r="CM77" s="58"/>
      <c r="CN77" s="58"/>
      <c r="CO77" s="58"/>
      <c r="CP77" s="58"/>
      <c r="CQ77" s="58"/>
      <c r="CR77" s="58"/>
      <c r="CS77" s="58"/>
      <c r="CT77" s="58"/>
      <c r="CU77" s="58"/>
      <c r="CV77" s="58"/>
      <c r="CW77" s="58"/>
      <c r="CX77" s="58"/>
      <c r="CY77" s="58"/>
      <c r="CZ77" s="58"/>
      <c r="DA77" s="58"/>
    </row>
    <row r="78" spans="1:105" s="2" customFormat="1" ht="165" customHeight="1" x14ac:dyDescent="0.25"/>
    <row r="79" spans="1:105" s="4" customFormat="1" ht="14.25" x14ac:dyDescent="0.2">
      <c r="A79" s="53" t="s">
        <v>161</v>
      </c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  <c r="BT79" s="53"/>
      <c r="BU79" s="53"/>
      <c r="BV79" s="53"/>
      <c r="BW79" s="53"/>
      <c r="BX79" s="53"/>
      <c r="BY79" s="53"/>
      <c r="BZ79" s="53"/>
      <c r="CA79" s="53"/>
      <c r="CB79" s="53"/>
      <c r="CC79" s="53"/>
      <c r="CD79" s="53"/>
      <c r="CE79" s="53"/>
      <c r="CF79" s="53"/>
      <c r="CG79" s="53"/>
      <c r="CH79" s="53"/>
      <c r="CI79" s="53"/>
      <c r="CJ79" s="53"/>
      <c r="CK79" s="53"/>
      <c r="CL79" s="53"/>
      <c r="CM79" s="53"/>
      <c r="CN79" s="53"/>
      <c r="CO79" s="53"/>
      <c r="CP79" s="53"/>
      <c r="CQ79" s="53"/>
      <c r="CR79" s="53"/>
      <c r="CS79" s="53"/>
      <c r="CT79" s="53"/>
      <c r="CU79" s="53"/>
      <c r="CV79" s="53"/>
      <c r="CW79" s="53"/>
      <c r="CX79" s="53"/>
      <c r="CY79" s="53"/>
      <c r="CZ79" s="53"/>
      <c r="DA79" s="53"/>
    </row>
    <row r="80" spans="1:105" s="2" customFormat="1" ht="10.5" customHeight="1" x14ac:dyDescent="0.25"/>
    <row r="81" spans="1:105" s="4" customFormat="1" ht="14.25" x14ac:dyDescent="0.2">
      <c r="A81" s="53" t="s">
        <v>162</v>
      </c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53"/>
      <c r="BE81" s="53"/>
      <c r="BF81" s="53"/>
      <c r="BG81" s="53"/>
      <c r="BH81" s="53"/>
      <c r="BI81" s="53"/>
      <c r="BJ81" s="53"/>
      <c r="BK81" s="53"/>
      <c r="BL81" s="53"/>
      <c r="BM81" s="53"/>
      <c r="BN81" s="53"/>
      <c r="BO81" s="53"/>
      <c r="BP81" s="53"/>
      <c r="BQ81" s="53"/>
      <c r="BR81" s="53"/>
      <c r="BS81" s="53"/>
      <c r="BT81" s="53"/>
      <c r="BU81" s="53"/>
      <c r="BV81" s="53"/>
      <c r="BW81" s="53"/>
      <c r="BX81" s="53"/>
      <c r="BY81" s="53"/>
      <c r="BZ81" s="53"/>
      <c r="CA81" s="53"/>
      <c r="CB81" s="53"/>
      <c r="CC81" s="53"/>
      <c r="CD81" s="53"/>
      <c r="CE81" s="53"/>
      <c r="CF81" s="53"/>
      <c r="CG81" s="53"/>
      <c r="CH81" s="53"/>
      <c r="CI81" s="53"/>
      <c r="CJ81" s="53"/>
      <c r="CK81" s="53"/>
      <c r="CL81" s="53"/>
      <c r="CM81" s="53"/>
      <c r="CN81" s="53"/>
      <c r="CO81" s="53"/>
      <c r="CP81" s="53"/>
      <c r="CQ81" s="53"/>
      <c r="CR81" s="53"/>
      <c r="CS81" s="53"/>
      <c r="CT81" s="53"/>
      <c r="CU81" s="53"/>
      <c r="CV81" s="53"/>
      <c r="CW81" s="53"/>
      <c r="CX81" s="53"/>
      <c r="CY81" s="53"/>
      <c r="CZ81" s="53"/>
      <c r="DA81" s="53"/>
    </row>
    <row r="82" spans="1:105" s="2" customFormat="1" ht="10.5" customHeight="1" x14ac:dyDescent="0.25"/>
    <row r="83" spans="1:105" s="5" customFormat="1" ht="45" customHeight="1" x14ac:dyDescent="0.2">
      <c r="A83" s="81" t="s">
        <v>4</v>
      </c>
      <c r="B83" s="82"/>
      <c r="C83" s="82"/>
      <c r="D83" s="82"/>
      <c r="E83" s="82"/>
      <c r="F83" s="82"/>
      <c r="G83" s="83"/>
      <c r="H83" s="81" t="s">
        <v>63</v>
      </c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3"/>
      <c r="AP83" s="81" t="s">
        <v>71</v>
      </c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3"/>
      <c r="BF83" s="81" t="s">
        <v>72</v>
      </c>
      <c r="BG83" s="82"/>
      <c r="BH83" s="82"/>
      <c r="BI83" s="82"/>
      <c r="BJ83" s="82"/>
      <c r="BK83" s="82"/>
      <c r="BL83" s="82"/>
      <c r="BM83" s="82"/>
      <c r="BN83" s="82"/>
      <c r="BO83" s="82"/>
      <c r="BP83" s="82"/>
      <c r="BQ83" s="82"/>
      <c r="BR83" s="82"/>
      <c r="BS83" s="82"/>
      <c r="BT83" s="82"/>
      <c r="BU83" s="83"/>
      <c r="BV83" s="81" t="s">
        <v>73</v>
      </c>
      <c r="BW83" s="82"/>
      <c r="BX83" s="82"/>
      <c r="BY83" s="82"/>
      <c r="BZ83" s="82"/>
      <c r="CA83" s="82"/>
      <c r="CB83" s="82"/>
      <c r="CC83" s="82"/>
      <c r="CD83" s="82"/>
      <c r="CE83" s="82"/>
      <c r="CF83" s="82"/>
      <c r="CG83" s="82"/>
      <c r="CH83" s="82"/>
      <c r="CI83" s="82"/>
      <c r="CJ83" s="82"/>
      <c r="CK83" s="83"/>
      <c r="CL83" s="81" t="s">
        <v>30</v>
      </c>
      <c r="CM83" s="82"/>
      <c r="CN83" s="82"/>
      <c r="CO83" s="82"/>
      <c r="CP83" s="82"/>
      <c r="CQ83" s="82"/>
      <c r="CR83" s="82"/>
      <c r="CS83" s="82"/>
      <c r="CT83" s="82"/>
      <c r="CU83" s="82"/>
      <c r="CV83" s="82"/>
      <c r="CW83" s="82"/>
      <c r="CX83" s="82"/>
      <c r="CY83" s="82"/>
      <c r="CZ83" s="82"/>
      <c r="DA83" s="83"/>
    </row>
    <row r="84" spans="1:105" s="6" customFormat="1" x14ac:dyDescent="0.2">
      <c r="A84" s="65">
        <v>1</v>
      </c>
      <c r="B84" s="65"/>
      <c r="C84" s="65"/>
      <c r="D84" s="65"/>
      <c r="E84" s="65"/>
      <c r="F84" s="65"/>
      <c r="G84" s="65"/>
      <c r="H84" s="65">
        <v>2</v>
      </c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>
        <v>3</v>
      </c>
      <c r="AQ84" s="65"/>
      <c r="AR84" s="65"/>
      <c r="AS84" s="65"/>
      <c r="AT84" s="65"/>
      <c r="AU84" s="65"/>
      <c r="AV84" s="65"/>
      <c r="AW84" s="65"/>
      <c r="AX84" s="65"/>
      <c r="AY84" s="65"/>
      <c r="AZ84" s="65"/>
      <c r="BA84" s="65"/>
      <c r="BB84" s="65"/>
      <c r="BC84" s="65"/>
      <c r="BD84" s="65"/>
      <c r="BE84" s="65"/>
      <c r="BF84" s="65">
        <v>4</v>
      </c>
      <c r="BG84" s="65"/>
      <c r="BH84" s="65"/>
      <c r="BI84" s="65"/>
      <c r="BJ84" s="65"/>
      <c r="BK84" s="65"/>
      <c r="BL84" s="65"/>
      <c r="BM84" s="65"/>
      <c r="BN84" s="65"/>
      <c r="BO84" s="65"/>
      <c r="BP84" s="65"/>
      <c r="BQ84" s="65"/>
      <c r="BR84" s="65"/>
      <c r="BS84" s="65"/>
      <c r="BT84" s="65"/>
      <c r="BU84" s="65"/>
      <c r="BV84" s="65">
        <v>5</v>
      </c>
      <c r="BW84" s="65"/>
      <c r="BX84" s="65"/>
      <c r="BY84" s="65"/>
      <c r="BZ84" s="65"/>
      <c r="CA84" s="65"/>
      <c r="CB84" s="65"/>
      <c r="CC84" s="65"/>
      <c r="CD84" s="65"/>
      <c r="CE84" s="65"/>
      <c r="CF84" s="65"/>
      <c r="CG84" s="65"/>
      <c r="CH84" s="65"/>
      <c r="CI84" s="65"/>
      <c r="CJ84" s="65"/>
      <c r="CK84" s="65"/>
      <c r="CL84" s="65">
        <v>6</v>
      </c>
      <c r="CM84" s="65"/>
      <c r="CN84" s="65"/>
      <c r="CO84" s="65"/>
      <c r="CP84" s="65"/>
      <c r="CQ84" s="65"/>
      <c r="CR84" s="65"/>
      <c r="CS84" s="65"/>
      <c r="CT84" s="65"/>
      <c r="CU84" s="65"/>
      <c r="CV84" s="65"/>
      <c r="CW84" s="65"/>
      <c r="CX84" s="65"/>
      <c r="CY84" s="65"/>
      <c r="CZ84" s="65"/>
      <c r="DA84" s="65"/>
    </row>
    <row r="85" spans="1:105" s="7" customFormat="1" ht="15" customHeight="1" x14ac:dyDescent="0.2">
      <c r="A85" s="59" t="s">
        <v>17</v>
      </c>
      <c r="B85" s="59"/>
      <c r="C85" s="59"/>
      <c r="D85" s="59"/>
      <c r="E85" s="59"/>
      <c r="F85" s="59"/>
      <c r="G85" s="59"/>
      <c r="H85" s="69" t="s">
        <v>112</v>
      </c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57">
        <v>0</v>
      </c>
      <c r="AQ85" s="57"/>
      <c r="AR85" s="57"/>
      <c r="AS85" s="57"/>
      <c r="AT85" s="57"/>
      <c r="AU85" s="57"/>
      <c r="AV85" s="57"/>
      <c r="AW85" s="57"/>
      <c r="AX85" s="57"/>
      <c r="AY85" s="57"/>
      <c r="AZ85" s="57"/>
      <c r="BA85" s="57"/>
      <c r="BB85" s="57"/>
      <c r="BC85" s="57"/>
      <c r="BD85" s="57"/>
      <c r="BE85" s="57"/>
      <c r="BF85" s="57">
        <v>0</v>
      </c>
      <c r="BG85" s="57"/>
      <c r="BH85" s="57"/>
      <c r="BI85" s="57"/>
      <c r="BJ85" s="57"/>
      <c r="BK85" s="57"/>
      <c r="BL85" s="57"/>
      <c r="BM85" s="57"/>
      <c r="BN85" s="57"/>
      <c r="BO85" s="57"/>
      <c r="BP85" s="57"/>
      <c r="BQ85" s="57"/>
      <c r="BR85" s="57"/>
      <c r="BS85" s="57"/>
      <c r="BT85" s="57"/>
      <c r="BU85" s="57"/>
      <c r="BV85" s="57">
        <v>0</v>
      </c>
      <c r="BW85" s="57"/>
      <c r="BX85" s="57"/>
      <c r="BY85" s="57"/>
      <c r="BZ85" s="57"/>
      <c r="CA85" s="57"/>
      <c r="CB85" s="57"/>
      <c r="CC85" s="57"/>
      <c r="CD85" s="57"/>
      <c r="CE85" s="57"/>
      <c r="CF85" s="57"/>
      <c r="CG85" s="57"/>
      <c r="CH85" s="57"/>
      <c r="CI85" s="57"/>
      <c r="CJ85" s="57"/>
      <c r="CK85" s="57"/>
      <c r="CL85" s="58">
        <v>0</v>
      </c>
      <c r="CM85" s="58"/>
      <c r="CN85" s="58"/>
      <c r="CO85" s="58"/>
      <c r="CP85" s="58"/>
      <c r="CQ85" s="58"/>
      <c r="CR85" s="58"/>
      <c r="CS85" s="58"/>
      <c r="CT85" s="58"/>
      <c r="CU85" s="58"/>
      <c r="CV85" s="58"/>
      <c r="CW85" s="58"/>
      <c r="CX85" s="58"/>
      <c r="CY85" s="58"/>
      <c r="CZ85" s="58"/>
      <c r="DA85" s="58"/>
    </row>
    <row r="86" spans="1:105" s="7" customFormat="1" ht="15" customHeight="1" x14ac:dyDescent="0.2">
      <c r="A86" s="59" t="s">
        <v>18</v>
      </c>
      <c r="B86" s="59"/>
      <c r="C86" s="59"/>
      <c r="D86" s="59"/>
      <c r="E86" s="59"/>
      <c r="F86" s="59"/>
      <c r="G86" s="5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57"/>
      <c r="BJ86" s="57"/>
      <c r="BK86" s="57"/>
      <c r="BL86" s="57"/>
      <c r="BM86" s="57"/>
      <c r="BN86" s="57"/>
      <c r="BO86" s="57"/>
      <c r="BP86" s="57"/>
      <c r="BQ86" s="57"/>
      <c r="BR86" s="57"/>
      <c r="BS86" s="57"/>
      <c r="BT86" s="57"/>
      <c r="BU86" s="57"/>
      <c r="BV86" s="57"/>
      <c r="BW86" s="57"/>
      <c r="BX86" s="57"/>
      <c r="BY86" s="57"/>
      <c r="BZ86" s="57"/>
      <c r="CA86" s="57"/>
      <c r="CB86" s="57"/>
      <c r="CC86" s="57"/>
      <c r="CD86" s="57"/>
      <c r="CE86" s="57"/>
      <c r="CF86" s="57"/>
      <c r="CG86" s="57"/>
      <c r="CH86" s="57"/>
      <c r="CI86" s="57"/>
      <c r="CJ86" s="57"/>
      <c r="CK86" s="57"/>
      <c r="CL86" s="58"/>
      <c r="CM86" s="58"/>
      <c r="CN86" s="58"/>
      <c r="CO86" s="58"/>
      <c r="CP86" s="58"/>
      <c r="CQ86" s="58"/>
      <c r="CR86" s="58"/>
      <c r="CS86" s="58"/>
      <c r="CT86" s="58"/>
      <c r="CU86" s="58"/>
      <c r="CV86" s="58"/>
      <c r="CW86" s="58"/>
      <c r="CX86" s="58"/>
      <c r="CY86" s="58"/>
      <c r="CZ86" s="58"/>
      <c r="DA86" s="58"/>
    </row>
    <row r="87" spans="1:105" s="7" customFormat="1" ht="15" customHeight="1" x14ac:dyDescent="0.2">
      <c r="A87" s="59"/>
      <c r="B87" s="59"/>
      <c r="C87" s="59"/>
      <c r="D87" s="59"/>
      <c r="E87" s="59"/>
      <c r="F87" s="59"/>
      <c r="G87" s="59"/>
      <c r="H87" s="114" t="s">
        <v>74</v>
      </c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Y87" s="115"/>
      <c r="Z87" s="115"/>
      <c r="AA87" s="115"/>
      <c r="AB87" s="115"/>
      <c r="AC87" s="115"/>
      <c r="AD87" s="115"/>
      <c r="AE87" s="115"/>
      <c r="AF87" s="115"/>
      <c r="AG87" s="115"/>
      <c r="AH87" s="115"/>
      <c r="AI87" s="115"/>
      <c r="AJ87" s="115"/>
      <c r="AK87" s="115"/>
      <c r="AL87" s="115"/>
      <c r="AM87" s="115"/>
      <c r="AN87" s="115"/>
      <c r="AO87" s="116"/>
      <c r="AP87" s="57" t="s">
        <v>16</v>
      </c>
      <c r="AQ87" s="57"/>
      <c r="AR87" s="57"/>
      <c r="AS87" s="57"/>
      <c r="AT87" s="57"/>
      <c r="AU87" s="57"/>
      <c r="AV87" s="57"/>
      <c r="AW87" s="57"/>
      <c r="AX87" s="57"/>
      <c r="AY87" s="57"/>
      <c r="AZ87" s="57"/>
      <c r="BA87" s="57"/>
      <c r="BB87" s="57"/>
      <c r="BC87" s="57"/>
      <c r="BD87" s="57"/>
      <c r="BE87" s="57"/>
      <c r="BF87" s="57" t="s">
        <v>16</v>
      </c>
      <c r="BG87" s="57"/>
      <c r="BH87" s="57"/>
      <c r="BI87" s="57"/>
      <c r="BJ87" s="57"/>
      <c r="BK87" s="57"/>
      <c r="BL87" s="57"/>
      <c r="BM87" s="57"/>
      <c r="BN87" s="57"/>
      <c r="BO87" s="57"/>
      <c r="BP87" s="57"/>
      <c r="BQ87" s="57"/>
      <c r="BR87" s="57"/>
      <c r="BS87" s="57"/>
      <c r="BT87" s="57"/>
      <c r="BU87" s="57"/>
      <c r="BV87" s="57" t="s">
        <v>16</v>
      </c>
      <c r="BW87" s="57"/>
      <c r="BX87" s="57"/>
      <c r="BY87" s="57"/>
      <c r="BZ87" s="57"/>
      <c r="CA87" s="57"/>
      <c r="CB87" s="57"/>
      <c r="CC87" s="57"/>
      <c r="CD87" s="57"/>
      <c r="CE87" s="57"/>
      <c r="CF87" s="57"/>
      <c r="CG87" s="57"/>
      <c r="CH87" s="57"/>
      <c r="CI87" s="57"/>
      <c r="CJ87" s="57"/>
      <c r="CK87" s="57"/>
      <c r="CL87" s="58">
        <v>0</v>
      </c>
      <c r="CM87" s="58"/>
      <c r="CN87" s="58"/>
      <c r="CO87" s="58"/>
      <c r="CP87" s="58"/>
      <c r="CQ87" s="58"/>
      <c r="CR87" s="58"/>
      <c r="CS87" s="58"/>
      <c r="CT87" s="58"/>
      <c r="CU87" s="58"/>
      <c r="CV87" s="58"/>
      <c r="CW87" s="58"/>
      <c r="CX87" s="58"/>
      <c r="CY87" s="58"/>
      <c r="CZ87" s="58"/>
      <c r="DA87" s="58"/>
    </row>
    <row r="88" spans="1:105" s="2" customFormat="1" ht="48.75" customHeight="1" x14ac:dyDescent="0.25"/>
    <row r="89" spans="1:105" s="2" customFormat="1" ht="47.25" customHeight="1" x14ac:dyDescent="0.25"/>
    <row r="90" spans="1:105" s="4" customFormat="1" ht="14.25" x14ac:dyDescent="0.2">
      <c r="A90" s="53" t="s">
        <v>163</v>
      </c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/>
      <c r="BF90" s="53"/>
      <c r="BG90" s="53"/>
      <c r="BH90" s="53"/>
      <c r="BI90" s="53"/>
      <c r="BJ90" s="53"/>
      <c r="BK90" s="53"/>
      <c r="BL90" s="53"/>
      <c r="BM90" s="53"/>
      <c r="BN90" s="53"/>
      <c r="BO90" s="53"/>
      <c r="BP90" s="53"/>
      <c r="BQ90" s="53"/>
      <c r="BR90" s="53"/>
      <c r="BS90" s="53"/>
      <c r="BT90" s="53"/>
      <c r="BU90" s="53"/>
      <c r="BV90" s="53"/>
      <c r="BW90" s="53"/>
      <c r="BX90" s="53"/>
      <c r="BY90" s="53"/>
      <c r="BZ90" s="53"/>
      <c r="CA90" s="53"/>
      <c r="CB90" s="53"/>
      <c r="CC90" s="53"/>
      <c r="CD90" s="53"/>
      <c r="CE90" s="53"/>
      <c r="CF90" s="53"/>
      <c r="CG90" s="53"/>
      <c r="CH90" s="53"/>
      <c r="CI90" s="53"/>
      <c r="CJ90" s="53"/>
      <c r="CK90" s="53"/>
      <c r="CL90" s="53"/>
      <c r="CM90" s="53"/>
      <c r="CN90" s="53"/>
      <c r="CO90" s="53"/>
      <c r="CP90" s="53"/>
      <c r="CQ90" s="53"/>
      <c r="CR90" s="53"/>
      <c r="CS90" s="53"/>
      <c r="CT90" s="53"/>
      <c r="CU90" s="53"/>
      <c r="CV90" s="53"/>
      <c r="CW90" s="53"/>
      <c r="CX90" s="53"/>
      <c r="CY90" s="53"/>
      <c r="CZ90" s="53"/>
      <c r="DA90" s="53"/>
    </row>
    <row r="91" spans="1:105" s="2" customFormat="1" ht="10.5" customHeight="1" x14ac:dyDescent="0.25"/>
    <row r="92" spans="1:105" s="2" customFormat="1" ht="30" customHeight="1" x14ac:dyDescent="0.25">
      <c r="A92" s="54" t="s">
        <v>4</v>
      </c>
      <c r="B92" s="55"/>
      <c r="C92" s="55"/>
      <c r="D92" s="55"/>
      <c r="E92" s="55"/>
      <c r="F92" s="55"/>
      <c r="G92" s="56"/>
      <c r="H92" s="54" t="s">
        <v>63</v>
      </c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55"/>
      <c r="AT92" s="55"/>
      <c r="AU92" s="55"/>
      <c r="AV92" s="55"/>
      <c r="AW92" s="55"/>
      <c r="AX92" s="55"/>
      <c r="AY92" s="55"/>
      <c r="AZ92" s="55"/>
      <c r="BA92" s="55"/>
      <c r="BB92" s="55"/>
      <c r="BC92" s="55"/>
      <c r="BD92" s="55"/>
      <c r="BE92" s="55"/>
      <c r="BF92" s="55"/>
      <c r="BG92" s="55"/>
      <c r="BH92" s="55"/>
      <c r="BI92" s="55"/>
      <c r="BJ92" s="55"/>
      <c r="BK92" s="55"/>
      <c r="BL92" s="55"/>
      <c r="BM92" s="55"/>
      <c r="BN92" s="55"/>
      <c r="BO92" s="55"/>
      <c r="BP92" s="55"/>
      <c r="BQ92" s="55"/>
      <c r="BR92" s="55"/>
      <c r="BS92" s="56"/>
      <c r="BT92" s="54" t="s">
        <v>93</v>
      </c>
      <c r="BU92" s="55"/>
      <c r="BV92" s="55"/>
      <c r="BW92" s="55"/>
      <c r="BX92" s="55"/>
      <c r="BY92" s="55"/>
      <c r="BZ92" s="55"/>
      <c r="CA92" s="55"/>
      <c r="CB92" s="55"/>
      <c r="CC92" s="55"/>
      <c r="CD92" s="55"/>
      <c r="CE92" s="55"/>
      <c r="CF92" s="55"/>
      <c r="CG92" s="55"/>
      <c r="CH92" s="55"/>
      <c r="CI92" s="56"/>
      <c r="CJ92" s="54" t="s">
        <v>94</v>
      </c>
      <c r="CK92" s="55"/>
      <c r="CL92" s="55"/>
      <c r="CM92" s="55"/>
      <c r="CN92" s="55"/>
      <c r="CO92" s="55"/>
      <c r="CP92" s="55"/>
      <c r="CQ92" s="55"/>
      <c r="CR92" s="55"/>
      <c r="CS92" s="55"/>
      <c r="CT92" s="55"/>
      <c r="CU92" s="55"/>
      <c r="CV92" s="55"/>
      <c r="CW92" s="55"/>
      <c r="CX92" s="55"/>
      <c r="CY92" s="55"/>
      <c r="CZ92" s="55"/>
      <c r="DA92" s="56"/>
    </row>
    <row r="93" spans="1:105" x14ac:dyDescent="0.2">
      <c r="A93" s="65">
        <v>1</v>
      </c>
      <c r="B93" s="65"/>
      <c r="C93" s="65"/>
      <c r="D93" s="65"/>
      <c r="E93" s="65"/>
      <c r="F93" s="65"/>
      <c r="G93" s="65"/>
      <c r="H93" s="65">
        <v>2</v>
      </c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5"/>
      <c r="BE93" s="65"/>
      <c r="BF93" s="65"/>
      <c r="BG93" s="65"/>
      <c r="BH93" s="65"/>
      <c r="BI93" s="65"/>
      <c r="BJ93" s="65"/>
      <c r="BK93" s="65"/>
      <c r="BL93" s="65"/>
      <c r="BM93" s="65"/>
      <c r="BN93" s="65"/>
      <c r="BO93" s="65"/>
      <c r="BP93" s="65"/>
      <c r="BQ93" s="65"/>
      <c r="BR93" s="65"/>
      <c r="BS93" s="65"/>
      <c r="BT93" s="65">
        <v>3</v>
      </c>
      <c r="BU93" s="65"/>
      <c r="BV93" s="65"/>
      <c r="BW93" s="65"/>
      <c r="BX93" s="65"/>
      <c r="BY93" s="65"/>
      <c r="BZ93" s="65"/>
      <c r="CA93" s="65"/>
      <c r="CB93" s="65"/>
      <c r="CC93" s="65"/>
      <c r="CD93" s="65"/>
      <c r="CE93" s="65"/>
      <c r="CF93" s="65"/>
      <c r="CG93" s="65"/>
      <c r="CH93" s="65"/>
      <c r="CI93" s="65"/>
      <c r="CJ93" s="65">
        <v>4</v>
      </c>
      <c r="CK93" s="65"/>
      <c r="CL93" s="65"/>
      <c r="CM93" s="65"/>
      <c r="CN93" s="65"/>
      <c r="CO93" s="65"/>
      <c r="CP93" s="65"/>
      <c r="CQ93" s="65"/>
      <c r="CR93" s="65"/>
      <c r="CS93" s="65"/>
      <c r="CT93" s="65"/>
      <c r="CU93" s="65"/>
      <c r="CV93" s="65"/>
      <c r="CW93" s="65"/>
      <c r="CX93" s="65"/>
      <c r="CY93" s="65"/>
      <c r="CZ93" s="65"/>
      <c r="DA93" s="65"/>
    </row>
    <row r="94" spans="1:105" s="2" customFormat="1" ht="15" customHeight="1" x14ac:dyDescent="0.25">
      <c r="A94" s="59" t="s">
        <v>17</v>
      </c>
      <c r="B94" s="59"/>
      <c r="C94" s="59"/>
      <c r="D94" s="59"/>
      <c r="E94" s="59"/>
      <c r="F94" s="59"/>
      <c r="G94" s="59"/>
      <c r="H94" s="60" t="s">
        <v>147</v>
      </c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61"/>
      <c r="BN94" s="61"/>
      <c r="BO94" s="61"/>
      <c r="BP94" s="61"/>
      <c r="BQ94" s="61"/>
      <c r="BR94" s="61"/>
      <c r="BS94" s="62"/>
      <c r="BT94" s="57">
        <v>1</v>
      </c>
      <c r="BU94" s="57"/>
      <c r="BV94" s="57"/>
      <c r="BW94" s="57"/>
      <c r="BX94" s="57"/>
      <c r="BY94" s="57"/>
      <c r="BZ94" s="57"/>
      <c r="CA94" s="57"/>
      <c r="CB94" s="57"/>
      <c r="CC94" s="57"/>
      <c r="CD94" s="57"/>
      <c r="CE94" s="57"/>
      <c r="CF94" s="57"/>
      <c r="CG94" s="57"/>
      <c r="CH94" s="57"/>
      <c r="CI94" s="57"/>
      <c r="CJ94" s="58">
        <v>0</v>
      </c>
      <c r="CK94" s="58"/>
      <c r="CL94" s="58"/>
      <c r="CM94" s="58"/>
      <c r="CN94" s="58"/>
      <c r="CO94" s="58"/>
      <c r="CP94" s="58"/>
      <c r="CQ94" s="58"/>
      <c r="CR94" s="58"/>
      <c r="CS94" s="58"/>
      <c r="CT94" s="58"/>
      <c r="CU94" s="58"/>
      <c r="CV94" s="58"/>
      <c r="CW94" s="58"/>
      <c r="CX94" s="58"/>
      <c r="CY94" s="58"/>
      <c r="CZ94" s="58"/>
      <c r="DA94" s="58"/>
    </row>
    <row r="95" spans="1:105" s="2" customFormat="1" ht="15" customHeight="1" x14ac:dyDescent="0.25">
      <c r="A95" s="59" t="s">
        <v>18</v>
      </c>
      <c r="B95" s="59"/>
      <c r="C95" s="59"/>
      <c r="D95" s="59"/>
      <c r="E95" s="59"/>
      <c r="F95" s="59"/>
      <c r="G95" s="59"/>
      <c r="H95" s="60" t="s">
        <v>148</v>
      </c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1"/>
      <c r="AS95" s="61"/>
      <c r="AT95" s="61"/>
      <c r="AU95" s="61"/>
      <c r="AV95" s="61"/>
      <c r="AW95" s="61"/>
      <c r="AX95" s="61"/>
      <c r="AY95" s="61"/>
      <c r="AZ95" s="61"/>
      <c r="BA95" s="61"/>
      <c r="BB95" s="61"/>
      <c r="BC95" s="61"/>
      <c r="BD95" s="61"/>
      <c r="BE95" s="61"/>
      <c r="BF95" s="61"/>
      <c r="BG95" s="61"/>
      <c r="BH95" s="61"/>
      <c r="BI95" s="61"/>
      <c r="BJ95" s="61"/>
      <c r="BK95" s="61"/>
      <c r="BL95" s="61"/>
      <c r="BM95" s="61"/>
      <c r="BN95" s="61"/>
      <c r="BO95" s="61"/>
      <c r="BP95" s="61"/>
      <c r="BQ95" s="61"/>
      <c r="BR95" s="61"/>
      <c r="BS95" s="62"/>
      <c r="BT95" s="57">
        <v>1</v>
      </c>
      <c r="BU95" s="57"/>
      <c r="BV95" s="57"/>
      <c r="BW95" s="57"/>
      <c r="BX95" s="57"/>
      <c r="BY95" s="57"/>
      <c r="BZ95" s="57"/>
      <c r="CA95" s="57"/>
      <c r="CB95" s="57"/>
      <c r="CC95" s="57"/>
      <c r="CD95" s="57"/>
      <c r="CE95" s="57"/>
      <c r="CF95" s="57"/>
      <c r="CG95" s="57"/>
      <c r="CH95" s="57"/>
      <c r="CI95" s="57"/>
      <c r="CJ95" s="58">
        <v>0</v>
      </c>
      <c r="CK95" s="58"/>
      <c r="CL95" s="58"/>
      <c r="CM95" s="58"/>
      <c r="CN95" s="58"/>
      <c r="CO95" s="58"/>
      <c r="CP95" s="58"/>
      <c r="CQ95" s="58"/>
      <c r="CR95" s="58"/>
      <c r="CS95" s="58"/>
      <c r="CT95" s="58"/>
      <c r="CU95" s="58"/>
      <c r="CV95" s="58"/>
      <c r="CW95" s="58"/>
      <c r="CX95" s="58"/>
      <c r="CY95" s="58"/>
      <c r="CZ95" s="58"/>
      <c r="DA95" s="58"/>
    </row>
    <row r="96" spans="1:105" s="2" customFormat="1" ht="15" customHeight="1" x14ac:dyDescent="0.25">
      <c r="A96" s="59" t="s">
        <v>19</v>
      </c>
      <c r="B96" s="59"/>
      <c r="C96" s="59"/>
      <c r="D96" s="59"/>
      <c r="E96" s="59"/>
      <c r="F96" s="59"/>
      <c r="G96" s="59"/>
      <c r="H96" s="60" t="s">
        <v>149</v>
      </c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1"/>
      <c r="AU96" s="61"/>
      <c r="AV96" s="61"/>
      <c r="AW96" s="61"/>
      <c r="AX96" s="61"/>
      <c r="AY96" s="61"/>
      <c r="AZ96" s="61"/>
      <c r="BA96" s="61"/>
      <c r="BB96" s="61"/>
      <c r="BC96" s="61"/>
      <c r="BD96" s="61"/>
      <c r="BE96" s="61"/>
      <c r="BF96" s="61"/>
      <c r="BG96" s="61"/>
      <c r="BH96" s="61"/>
      <c r="BI96" s="61"/>
      <c r="BJ96" s="61"/>
      <c r="BK96" s="61"/>
      <c r="BL96" s="61"/>
      <c r="BM96" s="61"/>
      <c r="BN96" s="61"/>
      <c r="BO96" s="61"/>
      <c r="BP96" s="61"/>
      <c r="BQ96" s="61"/>
      <c r="BR96" s="61"/>
      <c r="BS96" s="62"/>
      <c r="BT96" s="57">
        <v>1</v>
      </c>
      <c r="BU96" s="57"/>
      <c r="BV96" s="57"/>
      <c r="BW96" s="57"/>
      <c r="BX96" s="57"/>
      <c r="BY96" s="57"/>
      <c r="BZ96" s="57"/>
      <c r="CA96" s="57"/>
      <c r="CB96" s="57"/>
      <c r="CC96" s="57"/>
      <c r="CD96" s="57"/>
      <c r="CE96" s="57"/>
      <c r="CF96" s="57"/>
      <c r="CG96" s="57"/>
      <c r="CH96" s="57"/>
      <c r="CI96" s="57"/>
      <c r="CJ96" s="58">
        <v>0</v>
      </c>
      <c r="CK96" s="58"/>
      <c r="CL96" s="58"/>
      <c r="CM96" s="58"/>
      <c r="CN96" s="58"/>
      <c r="CO96" s="58"/>
      <c r="CP96" s="58"/>
      <c r="CQ96" s="58"/>
      <c r="CR96" s="58"/>
      <c r="CS96" s="58"/>
      <c r="CT96" s="58"/>
      <c r="CU96" s="58"/>
      <c r="CV96" s="58"/>
      <c r="CW96" s="58"/>
      <c r="CX96" s="58"/>
      <c r="CY96" s="58"/>
      <c r="CZ96" s="58"/>
      <c r="DA96" s="58"/>
    </row>
    <row r="97" spans="1:161" s="2" customFormat="1" ht="15" customHeight="1" x14ac:dyDescent="0.25">
      <c r="A97" s="59" t="s">
        <v>23</v>
      </c>
      <c r="B97" s="59"/>
      <c r="C97" s="59"/>
      <c r="D97" s="59"/>
      <c r="E97" s="59"/>
      <c r="F97" s="59"/>
      <c r="G97" s="59"/>
      <c r="H97" s="60" t="s">
        <v>150</v>
      </c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61"/>
      <c r="AW97" s="61"/>
      <c r="AX97" s="61"/>
      <c r="AY97" s="61"/>
      <c r="AZ97" s="61"/>
      <c r="BA97" s="61"/>
      <c r="BB97" s="61"/>
      <c r="BC97" s="61"/>
      <c r="BD97" s="61"/>
      <c r="BE97" s="61"/>
      <c r="BF97" s="61"/>
      <c r="BG97" s="61"/>
      <c r="BH97" s="61"/>
      <c r="BI97" s="61"/>
      <c r="BJ97" s="61"/>
      <c r="BK97" s="61"/>
      <c r="BL97" s="61"/>
      <c r="BM97" s="61"/>
      <c r="BN97" s="61"/>
      <c r="BO97" s="61"/>
      <c r="BP97" s="61"/>
      <c r="BQ97" s="61"/>
      <c r="BR97" s="61"/>
      <c r="BS97" s="62"/>
      <c r="BT97" s="57">
        <v>1</v>
      </c>
      <c r="BU97" s="57"/>
      <c r="BV97" s="57"/>
      <c r="BW97" s="57"/>
      <c r="BX97" s="57"/>
      <c r="BY97" s="57"/>
      <c r="BZ97" s="57"/>
      <c r="CA97" s="57"/>
      <c r="CB97" s="57"/>
      <c r="CC97" s="57"/>
      <c r="CD97" s="57"/>
      <c r="CE97" s="57"/>
      <c r="CF97" s="57"/>
      <c r="CG97" s="57"/>
      <c r="CH97" s="57"/>
      <c r="CI97" s="57"/>
      <c r="CJ97" s="58">
        <v>0</v>
      </c>
      <c r="CK97" s="58"/>
      <c r="CL97" s="58"/>
      <c r="CM97" s="58"/>
      <c r="CN97" s="58"/>
      <c r="CO97" s="58"/>
      <c r="CP97" s="58"/>
      <c r="CQ97" s="58"/>
      <c r="CR97" s="58"/>
      <c r="CS97" s="58"/>
      <c r="CT97" s="58"/>
      <c r="CU97" s="58"/>
      <c r="CV97" s="58"/>
      <c r="CW97" s="58"/>
      <c r="CX97" s="58"/>
      <c r="CY97" s="58"/>
      <c r="CZ97" s="58"/>
      <c r="DA97" s="58"/>
    </row>
    <row r="98" spans="1:161" s="2" customFormat="1" ht="15" customHeight="1" x14ac:dyDescent="0.25">
      <c r="A98" s="59"/>
      <c r="B98" s="59"/>
      <c r="C98" s="59"/>
      <c r="D98" s="59"/>
      <c r="E98" s="59"/>
      <c r="F98" s="59"/>
      <c r="G98" s="59"/>
      <c r="H98" s="66" t="s">
        <v>15</v>
      </c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  <c r="AU98" s="67"/>
      <c r="AV98" s="67"/>
      <c r="AW98" s="67"/>
      <c r="AX98" s="67"/>
      <c r="AY98" s="67"/>
      <c r="AZ98" s="67"/>
      <c r="BA98" s="67"/>
      <c r="BB98" s="67"/>
      <c r="BC98" s="67"/>
      <c r="BD98" s="67"/>
      <c r="BE98" s="67"/>
      <c r="BF98" s="67"/>
      <c r="BG98" s="67"/>
      <c r="BH98" s="67"/>
      <c r="BI98" s="67"/>
      <c r="BJ98" s="67"/>
      <c r="BK98" s="67"/>
      <c r="BL98" s="67"/>
      <c r="BM98" s="67"/>
      <c r="BN98" s="67"/>
      <c r="BO98" s="67"/>
      <c r="BP98" s="67"/>
      <c r="BQ98" s="67"/>
      <c r="BR98" s="67"/>
      <c r="BS98" s="68"/>
      <c r="BT98" s="57" t="s">
        <v>16</v>
      </c>
      <c r="BU98" s="57"/>
      <c r="BV98" s="57"/>
      <c r="BW98" s="57"/>
      <c r="BX98" s="57"/>
      <c r="BY98" s="57"/>
      <c r="BZ98" s="57"/>
      <c r="CA98" s="57"/>
      <c r="CB98" s="57"/>
      <c r="CC98" s="57"/>
      <c r="CD98" s="57"/>
      <c r="CE98" s="57"/>
      <c r="CF98" s="57"/>
      <c r="CG98" s="57"/>
      <c r="CH98" s="57"/>
      <c r="CI98" s="57"/>
      <c r="CJ98" s="58">
        <f>CJ94+CJ95+CJ97+CJ96</f>
        <v>0</v>
      </c>
      <c r="CK98" s="58"/>
      <c r="CL98" s="58"/>
      <c r="CM98" s="58"/>
      <c r="CN98" s="58"/>
      <c r="CO98" s="58"/>
      <c r="CP98" s="58"/>
      <c r="CQ98" s="58"/>
      <c r="CR98" s="58"/>
      <c r="CS98" s="58"/>
      <c r="CT98" s="58"/>
      <c r="CU98" s="58"/>
      <c r="CV98" s="58"/>
      <c r="CW98" s="58"/>
      <c r="CX98" s="58"/>
      <c r="CY98" s="58"/>
      <c r="CZ98" s="58"/>
      <c r="DA98" s="58"/>
    </row>
    <row r="99" spans="1:161" s="2" customFormat="1" ht="12" customHeight="1" x14ac:dyDescent="0.25"/>
    <row r="100" spans="1:161" s="4" customFormat="1" ht="28.5" customHeight="1" x14ac:dyDescent="0.2">
      <c r="A100" s="70" t="s">
        <v>164</v>
      </c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  <c r="AO100" s="70"/>
      <c r="AP100" s="70"/>
      <c r="AQ100" s="70"/>
      <c r="AR100" s="70"/>
      <c r="AS100" s="70"/>
      <c r="AT100" s="70"/>
      <c r="AU100" s="70"/>
      <c r="AV100" s="70"/>
      <c r="AW100" s="70"/>
      <c r="AX100" s="70"/>
      <c r="AY100" s="70"/>
      <c r="AZ100" s="70"/>
      <c r="BA100" s="70"/>
      <c r="BB100" s="70"/>
      <c r="BC100" s="70"/>
      <c r="BD100" s="70"/>
      <c r="BE100" s="70"/>
      <c r="BF100" s="70"/>
      <c r="BG100" s="70"/>
      <c r="BH100" s="70"/>
      <c r="BI100" s="70"/>
      <c r="BJ100" s="70"/>
      <c r="BK100" s="70"/>
      <c r="BL100" s="70"/>
      <c r="BM100" s="70"/>
      <c r="BN100" s="70"/>
      <c r="BO100" s="70"/>
      <c r="BP100" s="70"/>
      <c r="BQ100" s="70"/>
      <c r="BR100" s="70"/>
      <c r="BS100" s="70"/>
      <c r="BT100" s="70"/>
      <c r="BU100" s="70"/>
      <c r="BV100" s="70"/>
      <c r="BW100" s="70"/>
      <c r="BX100" s="70"/>
      <c r="BY100" s="70"/>
      <c r="BZ100" s="70"/>
      <c r="CA100" s="70"/>
      <c r="CB100" s="70"/>
      <c r="CC100" s="70"/>
      <c r="CD100" s="70"/>
      <c r="CE100" s="70"/>
      <c r="CF100" s="70"/>
      <c r="CG100" s="70"/>
      <c r="CH100" s="70"/>
      <c r="CI100" s="70"/>
      <c r="CJ100" s="70"/>
      <c r="CK100" s="70"/>
      <c r="CL100" s="70"/>
      <c r="CM100" s="70"/>
      <c r="CN100" s="70"/>
      <c r="CO100" s="70"/>
      <c r="CP100" s="70"/>
      <c r="CQ100" s="70"/>
      <c r="CR100" s="70"/>
      <c r="CS100" s="70"/>
      <c r="CT100" s="70"/>
      <c r="CU100" s="70"/>
      <c r="CV100" s="70"/>
      <c r="CW100" s="70"/>
      <c r="CX100" s="70"/>
      <c r="CY100" s="70"/>
      <c r="CZ100" s="70"/>
      <c r="DA100" s="70"/>
    </row>
    <row r="101" spans="1:161" s="2" customFormat="1" ht="10.5" customHeight="1" x14ac:dyDescent="0.25"/>
    <row r="102" spans="1:161" s="5" customFormat="1" ht="30" customHeight="1" x14ac:dyDescent="0.2">
      <c r="A102" s="54" t="s">
        <v>4</v>
      </c>
      <c r="B102" s="55"/>
      <c r="C102" s="55"/>
      <c r="D102" s="55"/>
      <c r="E102" s="55"/>
      <c r="F102" s="55"/>
      <c r="G102" s="56"/>
      <c r="H102" s="54" t="s">
        <v>63</v>
      </c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55"/>
      <c r="AS102" s="55"/>
      <c r="AT102" s="55"/>
      <c r="AU102" s="55"/>
      <c r="AV102" s="55"/>
      <c r="AW102" s="55"/>
      <c r="AX102" s="55"/>
      <c r="AY102" s="55"/>
      <c r="AZ102" s="55"/>
      <c r="BA102" s="55"/>
      <c r="BB102" s="55"/>
      <c r="BC102" s="56"/>
      <c r="BD102" s="54" t="s">
        <v>85</v>
      </c>
      <c r="BE102" s="55"/>
      <c r="BF102" s="55"/>
      <c r="BG102" s="55"/>
      <c r="BH102" s="55"/>
      <c r="BI102" s="55"/>
      <c r="BJ102" s="55"/>
      <c r="BK102" s="55"/>
      <c r="BL102" s="55"/>
      <c r="BM102" s="55"/>
      <c r="BN102" s="55"/>
      <c r="BO102" s="55"/>
      <c r="BP102" s="55"/>
      <c r="BQ102" s="55"/>
      <c r="BR102" s="55"/>
      <c r="BS102" s="56"/>
      <c r="BT102" s="54" t="s">
        <v>96</v>
      </c>
      <c r="BU102" s="55"/>
      <c r="BV102" s="55"/>
      <c r="BW102" s="55"/>
      <c r="BX102" s="55"/>
      <c r="BY102" s="55"/>
      <c r="BZ102" s="55"/>
      <c r="CA102" s="55"/>
      <c r="CB102" s="55"/>
      <c r="CC102" s="55"/>
      <c r="CD102" s="55"/>
      <c r="CE102" s="55"/>
      <c r="CF102" s="55"/>
      <c r="CG102" s="55"/>
      <c r="CH102" s="55"/>
      <c r="CI102" s="56"/>
      <c r="CJ102" s="54" t="s">
        <v>97</v>
      </c>
      <c r="CK102" s="55"/>
      <c r="CL102" s="55"/>
      <c r="CM102" s="55"/>
      <c r="CN102" s="55"/>
      <c r="CO102" s="55"/>
      <c r="CP102" s="55"/>
      <c r="CQ102" s="55"/>
      <c r="CR102" s="55"/>
      <c r="CS102" s="55"/>
      <c r="CT102" s="55"/>
      <c r="CU102" s="55"/>
      <c r="CV102" s="55"/>
      <c r="CW102" s="55"/>
      <c r="CX102" s="55"/>
      <c r="CY102" s="55"/>
      <c r="CZ102" s="55"/>
      <c r="DA102" s="56"/>
    </row>
    <row r="103" spans="1:161" s="6" customFormat="1" x14ac:dyDescent="0.2">
      <c r="A103" s="65"/>
      <c r="B103" s="65"/>
      <c r="C103" s="65"/>
      <c r="D103" s="65"/>
      <c r="E103" s="65"/>
      <c r="F103" s="65"/>
      <c r="G103" s="65"/>
      <c r="H103" s="65">
        <v>1</v>
      </c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  <c r="AE103" s="65"/>
      <c r="AF103" s="65"/>
      <c r="AG103" s="65"/>
      <c r="AH103" s="65"/>
      <c r="AI103" s="65"/>
      <c r="AJ103" s="65"/>
      <c r="AK103" s="65"/>
      <c r="AL103" s="65"/>
      <c r="AM103" s="65"/>
      <c r="AN103" s="65"/>
      <c r="AO103" s="65"/>
      <c r="AP103" s="65"/>
      <c r="AQ103" s="65"/>
      <c r="AR103" s="65"/>
      <c r="AS103" s="65"/>
      <c r="AT103" s="65"/>
      <c r="AU103" s="65"/>
      <c r="AV103" s="65"/>
      <c r="AW103" s="65"/>
      <c r="AX103" s="65"/>
      <c r="AY103" s="65"/>
      <c r="AZ103" s="65"/>
      <c r="BA103" s="65"/>
      <c r="BB103" s="65"/>
      <c r="BC103" s="65"/>
      <c r="BD103" s="65">
        <v>2</v>
      </c>
      <c r="BE103" s="65"/>
      <c r="BF103" s="65"/>
      <c r="BG103" s="65"/>
      <c r="BH103" s="65"/>
      <c r="BI103" s="65"/>
      <c r="BJ103" s="65"/>
      <c r="BK103" s="65"/>
      <c r="BL103" s="65"/>
      <c r="BM103" s="65"/>
      <c r="BN103" s="65"/>
      <c r="BO103" s="65"/>
      <c r="BP103" s="65"/>
      <c r="BQ103" s="65"/>
      <c r="BR103" s="65"/>
      <c r="BS103" s="65"/>
      <c r="BT103" s="65">
        <v>3</v>
      </c>
      <c r="BU103" s="65"/>
      <c r="BV103" s="65"/>
      <c r="BW103" s="65"/>
      <c r="BX103" s="65"/>
      <c r="BY103" s="65"/>
      <c r="BZ103" s="65"/>
      <c r="CA103" s="65"/>
      <c r="CB103" s="65"/>
      <c r="CC103" s="65"/>
      <c r="CD103" s="65"/>
      <c r="CE103" s="65"/>
      <c r="CF103" s="65"/>
      <c r="CG103" s="65"/>
      <c r="CH103" s="65"/>
      <c r="CI103" s="65"/>
      <c r="CJ103" s="65">
        <v>4</v>
      </c>
      <c r="CK103" s="65"/>
      <c r="CL103" s="65"/>
      <c r="CM103" s="65"/>
      <c r="CN103" s="65"/>
      <c r="CO103" s="65"/>
      <c r="CP103" s="65"/>
      <c r="CQ103" s="65"/>
      <c r="CR103" s="65"/>
      <c r="CS103" s="65"/>
      <c r="CT103" s="65"/>
      <c r="CU103" s="65"/>
      <c r="CV103" s="65"/>
      <c r="CW103" s="65"/>
      <c r="CX103" s="65"/>
      <c r="CY103" s="65"/>
      <c r="CZ103" s="65"/>
      <c r="DA103" s="65"/>
    </row>
    <row r="104" spans="1:161" s="7" customFormat="1" ht="15" customHeight="1" x14ac:dyDescent="0.2">
      <c r="A104" s="59" t="s">
        <v>17</v>
      </c>
      <c r="B104" s="59"/>
      <c r="C104" s="59"/>
      <c r="D104" s="59"/>
      <c r="E104" s="59"/>
      <c r="F104" s="59"/>
      <c r="G104" s="59"/>
      <c r="H104" s="69" t="s">
        <v>131</v>
      </c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57"/>
      <c r="BE104" s="57"/>
      <c r="BF104" s="57"/>
      <c r="BG104" s="57"/>
      <c r="BH104" s="57"/>
      <c r="BI104" s="57"/>
      <c r="BJ104" s="57"/>
      <c r="BK104" s="57"/>
      <c r="BL104" s="57"/>
      <c r="BM104" s="57"/>
      <c r="BN104" s="57"/>
      <c r="BO104" s="57"/>
      <c r="BP104" s="57"/>
      <c r="BQ104" s="57"/>
      <c r="BR104" s="57"/>
      <c r="BS104" s="57"/>
      <c r="BT104" s="57"/>
      <c r="BU104" s="57"/>
      <c r="BV104" s="57"/>
      <c r="BW104" s="57"/>
      <c r="BX104" s="57"/>
      <c r="BY104" s="57"/>
      <c r="BZ104" s="57"/>
      <c r="CA104" s="57"/>
      <c r="CB104" s="57"/>
      <c r="CC104" s="57"/>
      <c r="CD104" s="57"/>
      <c r="CE104" s="57"/>
      <c r="CF104" s="57"/>
      <c r="CG104" s="57"/>
      <c r="CH104" s="57"/>
      <c r="CI104" s="57"/>
      <c r="CJ104" s="58">
        <v>31208.3</v>
      </c>
      <c r="CK104" s="58"/>
      <c r="CL104" s="58"/>
      <c r="CM104" s="58"/>
      <c r="CN104" s="58"/>
      <c r="CO104" s="58"/>
      <c r="CP104" s="58"/>
      <c r="CQ104" s="58"/>
      <c r="CR104" s="58"/>
      <c r="CS104" s="58"/>
      <c r="CT104" s="58"/>
      <c r="CU104" s="58"/>
      <c r="CV104" s="58"/>
      <c r="CW104" s="58"/>
      <c r="CX104" s="58"/>
      <c r="CY104" s="58"/>
      <c r="CZ104" s="58"/>
      <c r="DA104" s="58"/>
    </row>
    <row r="105" spans="1:161" s="7" customFormat="1" ht="15" customHeight="1" x14ac:dyDescent="0.2">
      <c r="A105" s="59" t="s">
        <v>18</v>
      </c>
      <c r="B105" s="59"/>
      <c r="C105" s="59"/>
      <c r="D105" s="59"/>
      <c r="E105" s="59"/>
      <c r="F105" s="59"/>
      <c r="G105" s="59"/>
      <c r="H105" s="69" t="s">
        <v>189</v>
      </c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69"/>
      <c r="AH105" s="69"/>
      <c r="AI105" s="69"/>
      <c r="AJ105" s="69"/>
      <c r="AK105" s="69"/>
      <c r="AL105" s="69"/>
      <c r="AM105" s="69"/>
      <c r="AN105" s="69"/>
      <c r="AO105" s="69"/>
      <c r="AP105" s="69"/>
      <c r="AQ105" s="69"/>
      <c r="AR105" s="69"/>
      <c r="AS105" s="69"/>
      <c r="AT105" s="69"/>
      <c r="AU105" s="69"/>
      <c r="AV105" s="69"/>
      <c r="AW105" s="69"/>
      <c r="AX105" s="69"/>
      <c r="AY105" s="69"/>
      <c r="AZ105" s="69"/>
      <c r="BA105" s="69"/>
      <c r="BB105" s="69"/>
      <c r="BC105" s="69"/>
      <c r="BD105" s="57"/>
      <c r="BE105" s="57"/>
      <c r="BF105" s="57"/>
      <c r="BG105" s="57"/>
      <c r="BH105" s="57"/>
      <c r="BI105" s="57"/>
      <c r="BJ105" s="57"/>
      <c r="BK105" s="57"/>
      <c r="BL105" s="57"/>
      <c r="BM105" s="57"/>
      <c r="BN105" s="57"/>
      <c r="BO105" s="57"/>
      <c r="BP105" s="57"/>
      <c r="BQ105" s="57"/>
      <c r="BR105" s="57"/>
      <c r="BS105" s="57"/>
      <c r="BT105" s="57"/>
      <c r="BU105" s="57"/>
      <c r="BV105" s="57"/>
      <c r="BW105" s="57"/>
      <c r="BX105" s="57"/>
      <c r="BY105" s="57"/>
      <c r="BZ105" s="57"/>
      <c r="CA105" s="57"/>
      <c r="CB105" s="57"/>
      <c r="CC105" s="57"/>
      <c r="CD105" s="57"/>
      <c r="CE105" s="57"/>
      <c r="CF105" s="57"/>
      <c r="CG105" s="57"/>
      <c r="CH105" s="57"/>
      <c r="CI105" s="57"/>
      <c r="CJ105" s="58">
        <v>15066</v>
      </c>
      <c r="CK105" s="58"/>
      <c r="CL105" s="58"/>
      <c r="CM105" s="58"/>
      <c r="CN105" s="58"/>
      <c r="CO105" s="58"/>
      <c r="CP105" s="58"/>
      <c r="CQ105" s="58"/>
      <c r="CR105" s="58"/>
      <c r="CS105" s="58"/>
      <c r="CT105" s="58"/>
      <c r="CU105" s="58"/>
      <c r="CV105" s="58"/>
      <c r="CW105" s="58"/>
      <c r="CX105" s="58"/>
      <c r="CY105" s="58"/>
      <c r="CZ105" s="58"/>
      <c r="DA105" s="58"/>
    </row>
    <row r="106" spans="1:161" s="7" customFormat="1" ht="15" customHeight="1" x14ac:dyDescent="0.2">
      <c r="A106" s="59" t="s">
        <v>19</v>
      </c>
      <c r="B106" s="59"/>
      <c r="C106" s="59"/>
      <c r="D106" s="59"/>
      <c r="E106" s="59"/>
      <c r="F106" s="59"/>
      <c r="G106" s="59"/>
      <c r="H106" s="69" t="s">
        <v>132</v>
      </c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  <c r="AG106" s="69"/>
      <c r="AH106" s="69"/>
      <c r="AI106" s="69"/>
      <c r="AJ106" s="69"/>
      <c r="AK106" s="69"/>
      <c r="AL106" s="69"/>
      <c r="AM106" s="69"/>
      <c r="AN106" s="69"/>
      <c r="AO106" s="69"/>
      <c r="AP106" s="69"/>
      <c r="AQ106" s="69"/>
      <c r="AR106" s="69"/>
      <c r="AS106" s="69"/>
      <c r="AT106" s="69"/>
      <c r="AU106" s="69"/>
      <c r="AV106" s="69"/>
      <c r="AW106" s="69"/>
      <c r="AX106" s="69"/>
      <c r="AY106" s="69"/>
      <c r="AZ106" s="69"/>
      <c r="BA106" s="69"/>
      <c r="BB106" s="69"/>
      <c r="BC106" s="69"/>
      <c r="BD106" s="57"/>
      <c r="BE106" s="57"/>
      <c r="BF106" s="57"/>
      <c r="BG106" s="57"/>
      <c r="BH106" s="57"/>
      <c r="BI106" s="57"/>
      <c r="BJ106" s="57"/>
      <c r="BK106" s="57"/>
      <c r="BL106" s="57"/>
      <c r="BM106" s="57"/>
      <c r="BN106" s="57"/>
      <c r="BO106" s="57"/>
      <c r="BP106" s="57"/>
      <c r="BQ106" s="57"/>
      <c r="BR106" s="57"/>
      <c r="BS106" s="57"/>
      <c r="BT106" s="57"/>
      <c r="BU106" s="57"/>
      <c r="BV106" s="57"/>
      <c r="BW106" s="57"/>
      <c r="BX106" s="57"/>
      <c r="BY106" s="57"/>
      <c r="BZ106" s="57"/>
      <c r="CA106" s="57"/>
      <c r="CB106" s="57"/>
      <c r="CC106" s="57"/>
      <c r="CD106" s="57"/>
      <c r="CE106" s="57"/>
      <c r="CF106" s="57"/>
      <c r="CG106" s="57"/>
      <c r="CH106" s="57"/>
      <c r="CI106" s="57"/>
      <c r="CJ106" s="58">
        <v>0</v>
      </c>
      <c r="CK106" s="58"/>
      <c r="CL106" s="58"/>
      <c r="CM106" s="58"/>
      <c r="CN106" s="58"/>
      <c r="CO106" s="58"/>
      <c r="CP106" s="58"/>
      <c r="CQ106" s="58"/>
      <c r="CR106" s="58"/>
      <c r="CS106" s="58"/>
      <c r="CT106" s="58"/>
      <c r="CU106" s="58"/>
      <c r="CV106" s="58"/>
      <c r="CW106" s="58"/>
      <c r="CX106" s="58"/>
      <c r="CY106" s="58"/>
      <c r="CZ106" s="58"/>
      <c r="DA106" s="58"/>
    </row>
    <row r="107" spans="1:161" s="7" customFormat="1" ht="15" customHeight="1" x14ac:dyDescent="0.2">
      <c r="A107" s="59"/>
      <c r="B107" s="59"/>
      <c r="C107" s="59"/>
      <c r="D107" s="59"/>
      <c r="E107" s="59"/>
      <c r="F107" s="59"/>
      <c r="G107" s="59"/>
      <c r="H107" s="71" t="s">
        <v>15</v>
      </c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/>
      <c r="AJ107" s="71"/>
      <c r="AK107" s="71"/>
      <c r="AL107" s="71"/>
      <c r="AM107" s="71"/>
      <c r="AN107" s="71"/>
      <c r="AO107" s="71"/>
      <c r="AP107" s="71"/>
      <c r="AQ107" s="71"/>
      <c r="AR107" s="71"/>
      <c r="AS107" s="71"/>
      <c r="AT107" s="71"/>
      <c r="AU107" s="71"/>
      <c r="AV107" s="71"/>
      <c r="AW107" s="71"/>
      <c r="AX107" s="71"/>
      <c r="AY107" s="71"/>
      <c r="AZ107" s="71"/>
      <c r="BA107" s="71"/>
      <c r="BB107" s="71"/>
      <c r="BC107" s="72"/>
      <c r="BD107" s="57"/>
      <c r="BE107" s="57"/>
      <c r="BF107" s="57"/>
      <c r="BG107" s="57"/>
      <c r="BH107" s="57"/>
      <c r="BI107" s="57"/>
      <c r="BJ107" s="57"/>
      <c r="BK107" s="57"/>
      <c r="BL107" s="57"/>
      <c r="BM107" s="57"/>
      <c r="BN107" s="57"/>
      <c r="BO107" s="57"/>
      <c r="BP107" s="57"/>
      <c r="BQ107" s="57"/>
      <c r="BR107" s="57"/>
      <c r="BS107" s="57"/>
      <c r="BT107" s="57" t="s">
        <v>16</v>
      </c>
      <c r="BU107" s="57"/>
      <c r="BV107" s="57"/>
      <c r="BW107" s="57"/>
      <c r="BX107" s="57"/>
      <c r="BY107" s="57"/>
      <c r="BZ107" s="57"/>
      <c r="CA107" s="57"/>
      <c r="CB107" s="57"/>
      <c r="CC107" s="57"/>
      <c r="CD107" s="57"/>
      <c r="CE107" s="57"/>
      <c r="CF107" s="57"/>
      <c r="CG107" s="57"/>
      <c r="CH107" s="57"/>
      <c r="CI107" s="57"/>
      <c r="CJ107" s="58">
        <f>CJ104+CJ105+CJ106</f>
        <v>46274.3</v>
      </c>
      <c r="CK107" s="58"/>
      <c r="CL107" s="58"/>
      <c r="CM107" s="58"/>
      <c r="CN107" s="58"/>
      <c r="CO107" s="58"/>
      <c r="CP107" s="58"/>
      <c r="CQ107" s="58"/>
      <c r="CR107" s="58"/>
      <c r="CS107" s="58"/>
      <c r="CT107" s="58"/>
      <c r="CU107" s="58"/>
      <c r="CV107" s="58"/>
      <c r="CW107" s="58"/>
      <c r="CX107" s="58"/>
      <c r="CY107" s="58"/>
      <c r="CZ107" s="58"/>
      <c r="DA107" s="58"/>
    </row>
    <row r="109" spans="1:161" s="4" customFormat="1" ht="24.75" customHeight="1" x14ac:dyDescent="0.2">
      <c r="A109" s="8" t="s">
        <v>129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120">
        <f>EO16+CJ25+CM55+CL87+CJ98+CJ107+CJ66+CJ77</f>
        <v>14100420.300000001</v>
      </c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</row>
    <row r="110" spans="1:161" ht="13.5" customHeight="1" x14ac:dyDescent="0.2">
      <c r="A110" s="50"/>
      <c r="B110" s="50"/>
      <c r="C110" s="50"/>
      <c r="D110" s="50"/>
      <c r="E110" s="50"/>
      <c r="F110" s="50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/>
      <c r="AL110" s="51"/>
      <c r="AM110" s="51"/>
      <c r="AN110" s="51"/>
      <c r="AO110" s="51"/>
      <c r="AP110" s="51"/>
      <c r="AQ110" s="51"/>
      <c r="AR110" s="51"/>
      <c r="AS110" s="51"/>
      <c r="AT110" s="51"/>
      <c r="AU110" s="51"/>
      <c r="AV110" s="51"/>
      <c r="AW110" s="51"/>
      <c r="AX110" s="51"/>
      <c r="AY110" s="51"/>
      <c r="AZ110" s="51"/>
      <c r="BA110" s="51"/>
      <c r="BB110" s="51"/>
      <c r="BC110" s="51"/>
      <c r="BD110" s="51"/>
      <c r="BE110" s="51"/>
      <c r="BF110" s="51"/>
      <c r="BG110" s="51"/>
      <c r="BH110" s="51"/>
      <c r="BI110" s="51"/>
      <c r="BJ110" s="51"/>
      <c r="BK110" s="51"/>
      <c r="BL110" s="51"/>
      <c r="BM110" s="51"/>
      <c r="BN110" s="51"/>
      <c r="BO110" s="51"/>
      <c r="BP110" s="51"/>
      <c r="BQ110" s="51"/>
      <c r="BR110" s="51"/>
      <c r="BS110" s="51"/>
      <c r="BT110" s="51"/>
      <c r="BU110" s="51"/>
      <c r="BV110" s="51"/>
      <c r="BW110" s="52"/>
      <c r="BX110" s="52"/>
      <c r="BY110" s="52"/>
      <c r="BZ110" s="52"/>
      <c r="CA110" s="52"/>
      <c r="CB110" s="52"/>
      <c r="CC110" s="52"/>
      <c r="CD110" s="52"/>
      <c r="CE110" s="52"/>
      <c r="CF110" s="52"/>
      <c r="CG110" s="52"/>
      <c r="CH110" s="52"/>
      <c r="CI110" s="52"/>
      <c r="CJ110" s="52"/>
      <c r="CK110" s="52"/>
      <c r="CL110" s="52"/>
      <c r="CM110" s="13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  <c r="CY110" s="13"/>
      <c r="CZ110" s="13"/>
      <c r="DA110" s="13"/>
    </row>
    <row r="111" spans="1:161" ht="13.5" customHeight="1" x14ac:dyDescent="0.2">
      <c r="A111" s="50"/>
      <c r="B111" s="50"/>
      <c r="C111" s="50"/>
      <c r="D111" s="50"/>
      <c r="E111" s="50"/>
      <c r="F111" s="50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1"/>
      <c r="AN111" s="51"/>
      <c r="AO111" s="51"/>
      <c r="AP111" s="51"/>
      <c r="AQ111" s="51"/>
      <c r="AR111" s="51"/>
      <c r="AS111" s="51"/>
      <c r="AT111" s="51"/>
      <c r="AU111" s="51"/>
      <c r="AV111" s="51"/>
      <c r="AW111" s="51"/>
      <c r="AX111" s="51"/>
      <c r="AY111" s="51"/>
      <c r="AZ111" s="51"/>
      <c r="BA111" s="51"/>
      <c r="BB111" s="51"/>
      <c r="BC111" s="51"/>
      <c r="BD111" s="51"/>
      <c r="BE111" s="51"/>
      <c r="BF111" s="51"/>
      <c r="BG111" s="51"/>
      <c r="BH111" s="51"/>
      <c r="BI111" s="51"/>
      <c r="BJ111" s="51"/>
      <c r="BK111" s="51"/>
      <c r="BL111" s="51"/>
      <c r="BM111" s="51"/>
      <c r="BN111" s="51"/>
      <c r="BO111" s="51"/>
      <c r="BP111" s="51"/>
      <c r="BQ111" s="51"/>
      <c r="BR111" s="51"/>
      <c r="BS111" s="51"/>
      <c r="BT111" s="51"/>
      <c r="BU111" s="51"/>
      <c r="BV111" s="51"/>
      <c r="BW111" s="52"/>
      <c r="BX111" s="52"/>
      <c r="BY111" s="52"/>
      <c r="BZ111" s="52"/>
      <c r="CA111" s="52"/>
      <c r="CB111" s="52"/>
      <c r="CC111" s="52"/>
      <c r="CD111" s="52"/>
      <c r="CE111" s="52"/>
      <c r="CF111" s="52"/>
      <c r="CG111" s="52"/>
      <c r="CH111" s="52"/>
      <c r="CI111" s="52"/>
      <c r="CJ111" s="52"/>
      <c r="CK111" s="52"/>
      <c r="CL111" s="52"/>
      <c r="CM111" s="13"/>
      <c r="CN111" s="13"/>
      <c r="CO111" s="13"/>
      <c r="CP111" s="13"/>
      <c r="CQ111" s="13"/>
      <c r="CR111" s="13"/>
      <c r="CS111" s="13"/>
      <c r="CT111" s="13"/>
      <c r="CU111" s="13"/>
      <c r="CV111" s="13"/>
      <c r="CW111" s="13"/>
      <c r="CX111" s="13"/>
      <c r="CY111" s="13"/>
      <c r="CZ111" s="13"/>
      <c r="DA111" s="13"/>
    </row>
    <row r="112" spans="1:161" ht="13.5" customHeight="1" x14ac:dyDescent="0.2">
      <c r="A112" s="50"/>
      <c r="B112" s="50"/>
      <c r="C112" s="50"/>
      <c r="D112" s="50"/>
      <c r="E112" s="50"/>
      <c r="F112" s="50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1"/>
      <c r="AN112" s="51"/>
      <c r="AO112" s="51"/>
      <c r="AP112" s="51"/>
      <c r="AQ112" s="51"/>
      <c r="AR112" s="51"/>
      <c r="AS112" s="51"/>
      <c r="AT112" s="51"/>
      <c r="AU112" s="51"/>
      <c r="AV112" s="51"/>
      <c r="AW112" s="51"/>
      <c r="AX112" s="51"/>
      <c r="AY112" s="51"/>
      <c r="AZ112" s="51"/>
      <c r="BA112" s="51"/>
      <c r="BB112" s="51"/>
      <c r="BC112" s="51"/>
      <c r="BD112" s="51"/>
      <c r="BE112" s="51"/>
      <c r="BF112" s="51"/>
      <c r="BG112" s="51"/>
      <c r="BH112" s="51"/>
      <c r="BI112" s="51"/>
      <c r="BJ112" s="51"/>
      <c r="BK112" s="51"/>
      <c r="BL112" s="51"/>
      <c r="BM112" s="51"/>
      <c r="BN112" s="51"/>
      <c r="BO112" s="51"/>
      <c r="BP112" s="51"/>
      <c r="BQ112" s="51"/>
      <c r="BR112" s="51"/>
      <c r="BS112" s="51"/>
      <c r="BT112" s="51"/>
      <c r="BU112" s="51"/>
      <c r="BV112" s="51"/>
      <c r="BW112" s="52"/>
      <c r="BX112" s="52"/>
      <c r="BY112" s="52"/>
      <c r="BZ112" s="52"/>
      <c r="CA112" s="52"/>
      <c r="CB112" s="52"/>
      <c r="CC112" s="52"/>
      <c r="CD112" s="52"/>
      <c r="CE112" s="52"/>
      <c r="CF112" s="52"/>
      <c r="CG112" s="52"/>
      <c r="CH112" s="52"/>
      <c r="CI112" s="52"/>
      <c r="CJ112" s="52"/>
      <c r="CK112" s="52"/>
      <c r="CL112" s="52"/>
      <c r="CM112" s="13"/>
      <c r="CN112" s="13"/>
      <c r="CO112" s="13"/>
      <c r="CP112" s="13"/>
      <c r="CQ112" s="13"/>
      <c r="CR112" s="13"/>
      <c r="CS112" s="13"/>
      <c r="CT112" s="13"/>
      <c r="CU112" s="13"/>
      <c r="CV112" s="13"/>
      <c r="CW112" s="13"/>
      <c r="CX112" s="13"/>
      <c r="CY112" s="13"/>
      <c r="CZ112" s="13"/>
      <c r="DA112" s="13"/>
    </row>
  </sheetData>
  <mergeCells count="381">
    <mergeCell ref="AV1:FE1"/>
    <mergeCell ref="AV2:FE2"/>
    <mergeCell ref="A3:FE3"/>
    <mergeCell ref="A4:FE4"/>
    <mergeCell ref="DY6:EN8"/>
    <mergeCell ref="EO6:FE8"/>
    <mergeCell ref="AO7:BE8"/>
    <mergeCell ref="BF7:DH7"/>
    <mergeCell ref="BF8:BW8"/>
    <mergeCell ref="BX8:CP8"/>
    <mergeCell ref="A5:FE5"/>
    <mergeCell ref="A6:F8"/>
    <mergeCell ref="G6:X8"/>
    <mergeCell ref="Y6:AN8"/>
    <mergeCell ref="AO6:DH6"/>
    <mergeCell ref="DI6:DX8"/>
    <mergeCell ref="CQ8:DH8"/>
    <mergeCell ref="CQ9:DH9"/>
    <mergeCell ref="DI9:DX9"/>
    <mergeCell ref="DY9:EN9"/>
    <mergeCell ref="EO9:FE9"/>
    <mergeCell ref="BF9:BW9"/>
    <mergeCell ref="BX9:CP9"/>
    <mergeCell ref="A9:F9"/>
    <mergeCell ref="G9:X9"/>
    <mergeCell ref="Y9:AN9"/>
    <mergeCell ref="AO9:BE9"/>
    <mergeCell ref="EO11:FE11"/>
    <mergeCell ref="A10:FE10"/>
    <mergeCell ref="A11:F11"/>
    <mergeCell ref="G11:X11"/>
    <mergeCell ref="Y11:AN11"/>
    <mergeCell ref="AO11:BE11"/>
    <mergeCell ref="BF11:BW11"/>
    <mergeCell ref="BX11:CP11"/>
    <mergeCell ref="CQ11:DH11"/>
    <mergeCell ref="DI11:DX11"/>
    <mergeCell ref="DY11:EN11"/>
    <mergeCell ref="EO13:FE13"/>
    <mergeCell ref="A12:F12"/>
    <mergeCell ref="G12:X12"/>
    <mergeCell ref="Y12:AN12"/>
    <mergeCell ref="AO12:BE12"/>
    <mergeCell ref="BF12:BW12"/>
    <mergeCell ref="BX12:CP12"/>
    <mergeCell ref="CQ12:DH12"/>
    <mergeCell ref="DI12:DX12"/>
    <mergeCell ref="DY12:EN12"/>
    <mergeCell ref="EO12:FE12"/>
    <mergeCell ref="A13:F13"/>
    <mergeCell ref="G13:X13"/>
    <mergeCell ref="Y13:AN13"/>
    <mergeCell ref="AO13:BE13"/>
    <mergeCell ref="BF13:BW13"/>
    <mergeCell ref="BX13:CP13"/>
    <mergeCell ref="EO16:FE16"/>
    <mergeCell ref="EO14:FE14"/>
    <mergeCell ref="A15:X15"/>
    <mergeCell ref="Y15:AN15"/>
    <mergeCell ref="AO15:BE15"/>
    <mergeCell ref="BF15:BW15"/>
    <mergeCell ref="BX15:CP15"/>
    <mergeCell ref="CQ13:DH13"/>
    <mergeCell ref="DI13:DX13"/>
    <mergeCell ref="DY13:EN13"/>
    <mergeCell ref="EO15:FE15"/>
    <mergeCell ref="A14:F14"/>
    <mergeCell ref="G14:X14"/>
    <mergeCell ref="Y14:AN14"/>
    <mergeCell ref="AO14:BE14"/>
    <mergeCell ref="BF14:BW14"/>
    <mergeCell ref="BX14:CP14"/>
    <mergeCell ref="CQ15:DH15"/>
    <mergeCell ref="DI15:DX15"/>
    <mergeCell ref="DY15:EN15"/>
    <mergeCell ref="BX16:CP16"/>
    <mergeCell ref="CQ16:DH16"/>
    <mergeCell ref="DI16:DX16"/>
    <mergeCell ref="DY16:EN16"/>
    <mergeCell ref="CQ14:DH14"/>
    <mergeCell ref="DI14:DX14"/>
    <mergeCell ref="DY14:EN14"/>
    <mergeCell ref="A16:X16"/>
    <mergeCell ref="Y16:AN16"/>
    <mergeCell ref="AO16:BE16"/>
    <mergeCell ref="BF16:BW16"/>
    <mergeCell ref="CJ22:DA22"/>
    <mergeCell ref="A21:F21"/>
    <mergeCell ref="G21:AD21"/>
    <mergeCell ref="AE21:BC21"/>
    <mergeCell ref="BD21:BS21"/>
    <mergeCell ref="BT21:CI21"/>
    <mergeCell ref="A22:F22"/>
    <mergeCell ref="A18:DZ18"/>
    <mergeCell ref="A20:F20"/>
    <mergeCell ref="G20:AD20"/>
    <mergeCell ref="AE20:BC20"/>
    <mergeCell ref="BD20:BS20"/>
    <mergeCell ref="BT20:CI20"/>
    <mergeCell ref="CJ20:DA20"/>
    <mergeCell ref="CJ21:DA21"/>
    <mergeCell ref="G22:AD22"/>
    <mergeCell ref="AE22:BC22"/>
    <mergeCell ref="BD22:BS22"/>
    <mergeCell ref="BT22:CI22"/>
    <mergeCell ref="A30:F30"/>
    <mergeCell ref="G30:AD30"/>
    <mergeCell ref="AE30:AY30"/>
    <mergeCell ref="AZ30:BQ30"/>
    <mergeCell ref="BR30:CI30"/>
    <mergeCell ref="CJ30:DA30"/>
    <mergeCell ref="A23:F23"/>
    <mergeCell ref="G23:AD23"/>
    <mergeCell ref="AE23:BC23"/>
    <mergeCell ref="BD23:BS23"/>
    <mergeCell ref="BT25:CI25"/>
    <mergeCell ref="BD25:BS25"/>
    <mergeCell ref="BT23:CI23"/>
    <mergeCell ref="CJ23:DA23"/>
    <mergeCell ref="CJ25:DA25"/>
    <mergeCell ref="A24:F24"/>
    <mergeCell ref="G24:AD24"/>
    <mergeCell ref="AE24:BC24"/>
    <mergeCell ref="A27:DA27"/>
    <mergeCell ref="A29:F29"/>
    <mergeCell ref="G29:AD29"/>
    <mergeCell ref="AE29:AY29"/>
    <mergeCell ref="AZ29:BQ29"/>
    <mergeCell ref="BR29:CI29"/>
    <mergeCell ref="CJ29:DA29"/>
    <mergeCell ref="BD24:BS24"/>
    <mergeCell ref="BT24:CI24"/>
    <mergeCell ref="CJ24:DA24"/>
    <mergeCell ref="A25:F25"/>
    <mergeCell ref="G25:AD25"/>
    <mergeCell ref="AE25:BC25"/>
    <mergeCell ref="AE32:AY32"/>
    <mergeCell ref="AZ32:BQ32"/>
    <mergeCell ref="BR32:CI32"/>
    <mergeCell ref="CJ32:DA32"/>
    <mergeCell ref="BR31:CI31"/>
    <mergeCell ref="CJ31:DA31"/>
    <mergeCell ref="A33:F33"/>
    <mergeCell ref="G33:AD33"/>
    <mergeCell ref="AE33:AY33"/>
    <mergeCell ref="AZ33:BQ33"/>
    <mergeCell ref="A31:F31"/>
    <mergeCell ref="G31:AD31"/>
    <mergeCell ref="A43:F44"/>
    <mergeCell ref="H43:BV43"/>
    <mergeCell ref="BW43:CL44"/>
    <mergeCell ref="CM43:DA44"/>
    <mergeCell ref="H44:BV44"/>
    <mergeCell ref="A41:F41"/>
    <mergeCell ref="G41:BV41"/>
    <mergeCell ref="AE31:AY31"/>
    <mergeCell ref="AZ31:BQ31"/>
    <mergeCell ref="BR33:CI33"/>
    <mergeCell ref="A42:F42"/>
    <mergeCell ref="H42:BV42"/>
    <mergeCell ref="BW42:CL42"/>
    <mergeCell ref="CM42:DA42"/>
    <mergeCell ref="BW41:CL41"/>
    <mergeCell ref="CM41:DA41"/>
    <mergeCell ref="A38:DA38"/>
    <mergeCell ref="A40:F40"/>
    <mergeCell ref="G40:BV40"/>
    <mergeCell ref="BW40:CL40"/>
    <mergeCell ref="CM40:DA40"/>
    <mergeCell ref="CJ33:DA33"/>
    <mergeCell ref="A32:F32"/>
    <mergeCell ref="G32:AD32"/>
    <mergeCell ref="A47:F47"/>
    <mergeCell ref="H47:BV47"/>
    <mergeCell ref="BW47:CL47"/>
    <mergeCell ref="CM47:DA47"/>
    <mergeCell ref="A46:F46"/>
    <mergeCell ref="H46:BV46"/>
    <mergeCell ref="BW46:CL46"/>
    <mergeCell ref="CM46:DA46"/>
    <mergeCell ref="A45:F45"/>
    <mergeCell ref="H45:BV45"/>
    <mergeCell ref="BW45:CL45"/>
    <mergeCell ref="CM45:DA45"/>
    <mergeCell ref="A51:F51"/>
    <mergeCell ref="H51:BV51"/>
    <mergeCell ref="BW51:CL51"/>
    <mergeCell ref="CM51:DA51"/>
    <mergeCell ref="A50:F50"/>
    <mergeCell ref="H50:BV50"/>
    <mergeCell ref="BW50:CL50"/>
    <mergeCell ref="CM50:DA50"/>
    <mergeCell ref="A48:F49"/>
    <mergeCell ref="H48:BV48"/>
    <mergeCell ref="BW48:CL49"/>
    <mergeCell ref="CM48:DA49"/>
    <mergeCell ref="H49:BV49"/>
    <mergeCell ref="A54:F54"/>
    <mergeCell ref="H54:BV54"/>
    <mergeCell ref="BW54:CL54"/>
    <mergeCell ref="CM54:DA54"/>
    <mergeCell ref="A53:F53"/>
    <mergeCell ref="H53:BV53"/>
    <mergeCell ref="BW53:CL53"/>
    <mergeCell ref="CM53:DA53"/>
    <mergeCell ref="A52:F52"/>
    <mergeCell ref="H52:BV52"/>
    <mergeCell ref="BW52:CL52"/>
    <mergeCell ref="CM52:DA52"/>
    <mergeCell ref="A56:F56"/>
    <mergeCell ref="G56:BV56"/>
    <mergeCell ref="BW56:CL56"/>
    <mergeCell ref="CM56:DA56"/>
    <mergeCell ref="A57:F57"/>
    <mergeCell ref="G57:BV57"/>
    <mergeCell ref="BW57:CL57"/>
    <mergeCell ref="CM57:DA57"/>
    <mergeCell ref="A55:F55"/>
    <mergeCell ref="G55:BV55"/>
    <mergeCell ref="BW55:CL55"/>
    <mergeCell ref="CM55:DA55"/>
    <mergeCell ref="A61:DA61"/>
    <mergeCell ref="A63:G63"/>
    <mergeCell ref="H63:BC63"/>
    <mergeCell ref="BD63:BS63"/>
    <mergeCell ref="BT63:CI63"/>
    <mergeCell ref="CJ63:DA63"/>
    <mergeCell ref="A59:DA59"/>
    <mergeCell ref="CJ64:DA64"/>
    <mergeCell ref="A65:G65"/>
    <mergeCell ref="H65:BC65"/>
    <mergeCell ref="BD65:BS65"/>
    <mergeCell ref="BT65:CI65"/>
    <mergeCell ref="CJ65:DA65"/>
    <mergeCell ref="A64:G64"/>
    <mergeCell ref="H64:BC64"/>
    <mergeCell ref="BD64:BS64"/>
    <mergeCell ref="BT64:CI64"/>
    <mergeCell ref="A66:G66"/>
    <mergeCell ref="H66:BC66"/>
    <mergeCell ref="BD66:BS66"/>
    <mergeCell ref="BT66:CI66"/>
    <mergeCell ref="CJ66:DA66"/>
    <mergeCell ref="A79:DA79"/>
    <mergeCell ref="A81:DA81"/>
    <mergeCell ref="A83:G83"/>
    <mergeCell ref="H83:AO83"/>
    <mergeCell ref="AP83:BE83"/>
    <mergeCell ref="BF83:BU83"/>
    <mergeCell ref="BV83:CK83"/>
    <mergeCell ref="CL83:DA83"/>
    <mergeCell ref="A69:DA69"/>
    <mergeCell ref="A71:G71"/>
    <mergeCell ref="H71:BC71"/>
    <mergeCell ref="BD71:BS71"/>
    <mergeCell ref="BT71:CI71"/>
    <mergeCell ref="CJ71:DA71"/>
    <mergeCell ref="A72:G72"/>
    <mergeCell ref="H72:BC72"/>
    <mergeCell ref="BD72:BS72"/>
    <mergeCell ref="BT72:CI72"/>
    <mergeCell ref="CJ72:DA72"/>
    <mergeCell ref="AP85:BE85"/>
    <mergeCell ref="BF85:BU85"/>
    <mergeCell ref="A86:G86"/>
    <mergeCell ref="H86:AO86"/>
    <mergeCell ref="AP86:BE86"/>
    <mergeCell ref="BF86:BU86"/>
    <mergeCell ref="BV86:CK86"/>
    <mergeCell ref="CL86:DA86"/>
    <mergeCell ref="BV85:CK85"/>
    <mergeCell ref="CL85:DA85"/>
    <mergeCell ref="A84:G84"/>
    <mergeCell ref="H84:AO84"/>
    <mergeCell ref="AP84:BE84"/>
    <mergeCell ref="BF84:BU84"/>
    <mergeCell ref="BV84:CK84"/>
    <mergeCell ref="CL84:DA84"/>
    <mergeCell ref="A85:G85"/>
    <mergeCell ref="H85:AO85"/>
    <mergeCell ref="BD103:BS103"/>
    <mergeCell ref="CJ93:DA93"/>
    <mergeCell ref="A90:DA90"/>
    <mergeCell ref="A92:G92"/>
    <mergeCell ref="H92:BS92"/>
    <mergeCell ref="BT92:CI92"/>
    <mergeCell ref="CJ92:DA92"/>
    <mergeCell ref="A87:G87"/>
    <mergeCell ref="H87:AO87"/>
    <mergeCell ref="AP87:BE87"/>
    <mergeCell ref="BF87:BU87"/>
    <mergeCell ref="A93:G93"/>
    <mergeCell ref="H93:BS93"/>
    <mergeCell ref="BT93:CI93"/>
    <mergeCell ref="BV87:CK87"/>
    <mergeCell ref="CL87:DA87"/>
    <mergeCell ref="A111:F111"/>
    <mergeCell ref="BW111:CL111"/>
    <mergeCell ref="A97:G97"/>
    <mergeCell ref="H97:BS97"/>
    <mergeCell ref="BT97:CI97"/>
    <mergeCell ref="CJ97:DA97"/>
    <mergeCell ref="A100:DA100"/>
    <mergeCell ref="A102:G102"/>
    <mergeCell ref="H102:BC102"/>
    <mergeCell ref="BD102:BS102"/>
    <mergeCell ref="BT102:CI102"/>
    <mergeCell ref="CJ102:DA102"/>
    <mergeCell ref="A98:G98"/>
    <mergeCell ref="H98:BS98"/>
    <mergeCell ref="BT98:CI98"/>
    <mergeCell ref="CJ98:DA98"/>
    <mergeCell ref="CJ103:DA103"/>
    <mergeCell ref="A104:G104"/>
    <mergeCell ref="H104:BC104"/>
    <mergeCell ref="BD104:BS104"/>
    <mergeCell ref="BT104:CI104"/>
    <mergeCell ref="CJ104:DA104"/>
    <mergeCell ref="A103:G103"/>
    <mergeCell ref="H103:BC103"/>
    <mergeCell ref="G111:BV111"/>
    <mergeCell ref="BT103:CI103"/>
    <mergeCell ref="A112:F112"/>
    <mergeCell ref="G112:BV112"/>
    <mergeCell ref="BW112:CL112"/>
    <mergeCell ref="A110:F110"/>
    <mergeCell ref="CJ105:DA105"/>
    <mergeCell ref="A106:G106"/>
    <mergeCell ref="H106:BC106"/>
    <mergeCell ref="BD106:BS106"/>
    <mergeCell ref="BT106:CI106"/>
    <mergeCell ref="CJ106:DA106"/>
    <mergeCell ref="A105:G105"/>
    <mergeCell ref="H105:BC105"/>
    <mergeCell ref="BD105:BS105"/>
    <mergeCell ref="BT105:CI105"/>
    <mergeCell ref="A107:G107"/>
    <mergeCell ref="H107:BC107"/>
    <mergeCell ref="BD107:BS107"/>
    <mergeCell ref="BT107:CI107"/>
    <mergeCell ref="CJ107:DA107"/>
    <mergeCell ref="BW109:CL109"/>
    <mergeCell ref="G110:BV110"/>
    <mergeCell ref="BW110:CL110"/>
    <mergeCell ref="A94:G94"/>
    <mergeCell ref="H94:BS94"/>
    <mergeCell ref="BT94:CI94"/>
    <mergeCell ref="CJ94:DA94"/>
    <mergeCell ref="A95:G95"/>
    <mergeCell ref="H95:BS95"/>
    <mergeCell ref="BT95:CI95"/>
    <mergeCell ref="CJ95:DA95"/>
    <mergeCell ref="A96:G96"/>
    <mergeCell ref="H96:BS96"/>
    <mergeCell ref="BT96:CI96"/>
    <mergeCell ref="CJ96:DA96"/>
    <mergeCell ref="A73:G73"/>
    <mergeCell ref="H73:BC73"/>
    <mergeCell ref="BD73:BS73"/>
    <mergeCell ref="BT73:CI73"/>
    <mergeCell ref="CJ73:DA73"/>
    <mergeCell ref="A74:G74"/>
    <mergeCell ref="H74:BC74"/>
    <mergeCell ref="BD74:BS74"/>
    <mergeCell ref="BT74:CI74"/>
    <mergeCell ref="CJ74:DA74"/>
    <mergeCell ref="A77:G77"/>
    <mergeCell ref="H77:BC77"/>
    <mergeCell ref="BD77:BS77"/>
    <mergeCell ref="BT77:CI77"/>
    <mergeCell ref="CJ77:DA77"/>
    <mergeCell ref="A75:G75"/>
    <mergeCell ref="H75:BC75"/>
    <mergeCell ref="BD75:BS75"/>
    <mergeCell ref="BT75:CI75"/>
    <mergeCell ref="CJ75:DA75"/>
    <mergeCell ref="A76:G76"/>
    <mergeCell ref="H76:BC76"/>
    <mergeCell ref="BD76:BS76"/>
    <mergeCell ref="BT76:CI76"/>
    <mergeCell ref="CJ76:DA76"/>
  </mergeCells>
  <phoneticPr fontId="9" type="noConversion"/>
  <pageMargins left="0.23622047244094491" right="0.23622047244094491" top="0.74803149606299213" bottom="0.74803149606299213" header="0.31496062992125984" footer="0.31496062992125984"/>
  <pageSetup paperSize="9" scale="7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67"/>
  <sheetViews>
    <sheetView topLeftCell="A37" zoomScaleNormal="100" zoomScaleSheetLayoutView="100" workbookViewId="0">
      <selection activeCell="CJ57" sqref="CJ57:DA57"/>
    </sheetView>
  </sheetViews>
  <sheetFormatPr defaultColWidth="0.85546875" defaultRowHeight="12.75" x14ac:dyDescent="0.2"/>
  <cols>
    <col min="1" max="29" width="0.85546875" style="1"/>
    <col min="30" max="30" width="2.42578125" style="1" customWidth="1"/>
    <col min="31" max="47" width="0.85546875" style="1"/>
    <col min="48" max="48" width="0.42578125" style="1" customWidth="1"/>
    <col min="49" max="50" width="0.85546875" style="1"/>
    <col min="51" max="51" width="0.5703125" style="1" customWidth="1"/>
    <col min="52" max="55" width="0.85546875" style="1"/>
    <col min="56" max="56" width="0.85546875" style="1" hidden="1" customWidth="1"/>
    <col min="57" max="142" width="0.85546875" style="1"/>
    <col min="143" max="143" width="0.7109375" style="1" customWidth="1"/>
    <col min="144" max="144" width="0.85546875" style="1" hidden="1" customWidth="1"/>
    <col min="145" max="16384" width="0.85546875" style="1"/>
  </cols>
  <sheetData>
    <row r="1" spans="1:161" s="4" customFormat="1" ht="24.75" customHeight="1" thickBot="1" x14ac:dyDescent="0.3">
      <c r="A1" s="8" t="s">
        <v>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117" t="s">
        <v>176</v>
      </c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  <c r="BM1" s="117"/>
      <c r="BN1" s="117"/>
      <c r="BO1" s="117"/>
      <c r="BP1" s="117"/>
      <c r="BQ1" s="117"/>
      <c r="BR1" s="117"/>
      <c r="BS1" s="117"/>
      <c r="BT1" s="117"/>
      <c r="BU1" s="117"/>
      <c r="BV1" s="117"/>
      <c r="BW1" s="117"/>
      <c r="BX1" s="117"/>
      <c r="BY1" s="117"/>
      <c r="BZ1" s="117"/>
      <c r="CA1" s="117"/>
      <c r="CB1" s="117"/>
      <c r="CC1" s="117"/>
      <c r="CD1" s="117"/>
      <c r="CE1" s="117"/>
      <c r="CF1" s="117"/>
      <c r="CG1" s="117"/>
      <c r="CH1" s="117"/>
      <c r="CI1" s="117"/>
      <c r="CJ1" s="117"/>
      <c r="CK1" s="117"/>
      <c r="CL1" s="117"/>
      <c r="CM1" s="117"/>
      <c r="CN1" s="117"/>
      <c r="CO1" s="117"/>
      <c r="CP1" s="117"/>
      <c r="CQ1" s="117"/>
      <c r="CR1" s="117"/>
      <c r="CS1" s="117"/>
      <c r="CT1" s="117"/>
      <c r="CU1" s="117"/>
      <c r="CV1" s="117"/>
      <c r="CW1" s="117"/>
      <c r="CX1" s="117"/>
      <c r="CY1" s="117"/>
      <c r="CZ1" s="117"/>
      <c r="DA1" s="117"/>
      <c r="DB1" s="117"/>
      <c r="DC1" s="117"/>
      <c r="DD1" s="117"/>
      <c r="DE1" s="117"/>
      <c r="DF1" s="117"/>
      <c r="DG1" s="117"/>
      <c r="DH1" s="117"/>
      <c r="DI1" s="117"/>
      <c r="DJ1" s="117"/>
      <c r="DK1" s="117"/>
      <c r="DL1" s="117"/>
      <c r="DM1" s="117"/>
      <c r="DN1" s="117"/>
      <c r="DO1" s="117"/>
      <c r="DP1" s="117"/>
      <c r="DQ1" s="117"/>
      <c r="DR1" s="117"/>
      <c r="DS1" s="117"/>
      <c r="DT1" s="117"/>
      <c r="DU1" s="117"/>
      <c r="DV1" s="117"/>
      <c r="DW1" s="117"/>
      <c r="DX1" s="117"/>
      <c r="DY1" s="117"/>
      <c r="DZ1" s="117"/>
      <c r="EA1" s="117"/>
      <c r="EB1" s="117"/>
      <c r="EC1" s="117"/>
      <c r="ED1" s="117"/>
      <c r="EE1" s="117"/>
      <c r="EF1" s="117"/>
      <c r="EG1" s="117"/>
      <c r="EH1" s="117"/>
      <c r="EI1" s="117"/>
      <c r="EJ1" s="117"/>
      <c r="EK1" s="117"/>
      <c r="EL1" s="117"/>
      <c r="EM1" s="117"/>
      <c r="EN1" s="117"/>
      <c r="EO1" s="117"/>
      <c r="EP1" s="117"/>
      <c r="EQ1" s="117"/>
      <c r="ER1" s="117"/>
      <c r="ES1" s="117"/>
      <c r="ET1" s="117"/>
      <c r="EU1" s="117"/>
      <c r="EV1" s="117"/>
      <c r="EW1" s="117"/>
      <c r="EX1" s="117"/>
      <c r="EY1" s="117"/>
      <c r="EZ1" s="117"/>
      <c r="FA1" s="117"/>
      <c r="FB1" s="117"/>
      <c r="FC1" s="117"/>
      <c r="FD1" s="117"/>
      <c r="FE1" s="117"/>
    </row>
    <row r="2" spans="1:161" s="4" customFormat="1" ht="14.25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</row>
    <row r="3" spans="1:161" s="3" customFormat="1" ht="15.75" x14ac:dyDescent="0.25">
      <c r="A3" s="80" t="s">
        <v>0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</row>
    <row r="4" spans="1:161" s="2" customFormat="1" ht="15" x14ac:dyDescent="0.25">
      <c r="A4" s="53" t="s">
        <v>1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</row>
    <row r="5" spans="1:161" s="2" customFormat="1" ht="15" x14ac:dyDescent="0.25">
      <c r="A5" s="53" t="s">
        <v>3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</row>
    <row r="6" spans="1:161" s="33" customFormat="1" ht="13.5" customHeight="1" x14ac:dyDescent="0.2">
      <c r="A6" s="54" t="s">
        <v>4</v>
      </c>
      <c r="B6" s="55"/>
      <c r="C6" s="55"/>
      <c r="D6" s="55"/>
      <c r="E6" s="55"/>
      <c r="F6" s="56"/>
      <c r="G6" s="54" t="s">
        <v>5</v>
      </c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6"/>
      <c r="Y6" s="54" t="s">
        <v>6</v>
      </c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6"/>
      <c r="AO6" s="81" t="s">
        <v>7</v>
      </c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3"/>
      <c r="DI6" s="54" t="s">
        <v>8</v>
      </c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6"/>
      <c r="DY6" s="54" t="s">
        <v>101</v>
      </c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6"/>
      <c r="EO6" s="54" t="s">
        <v>9</v>
      </c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6"/>
    </row>
    <row r="7" spans="1:161" s="33" customFormat="1" ht="13.5" customHeight="1" x14ac:dyDescent="0.2">
      <c r="A7" s="76"/>
      <c r="B7" s="77"/>
      <c r="C7" s="77"/>
      <c r="D7" s="77"/>
      <c r="E7" s="77"/>
      <c r="F7" s="78"/>
      <c r="G7" s="76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8"/>
      <c r="Y7" s="76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8"/>
      <c r="AO7" s="54" t="s">
        <v>10</v>
      </c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6"/>
      <c r="BF7" s="81" t="s">
        <v>11</v>
      </c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3"/>
      <c r="DI7" s="76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8"/>
      <c r="DY7" s="76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8"/>
      <c r="EO7" s="76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8"/>
    </row>
    <row r="8" spans="1:161" s="33" customFormat="1" ht="39.75" customHeight="1" x14ac:dyDescent="0.2">
      <c r="A8" s="73"/>
      <c r="B8" s="74"/>
      <c r="C8" s="74"/>
      <c r="D8" s="74"/>
      <c r="E8" s="74"/>
      <c r="F8" s="75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5"/>
      <c r="Y8" s="73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5"/>
      <c r="AO8" s="73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5"/>
      <c r="BF8" s="79" t="s">
        <v>12</v>
      </c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 t="s">
        <v>13</v>
      </c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 t="s">
        <v>14</v>
      </c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3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5"/>
      <c r="DY8" s="73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5"/>
      <c r="EO8" s="73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5"/>
    </row>
    <row r="9" spans="1:161" s="6" customFormat="1" x14ac:dyDescent="0.2">
      <c r="A9" s="65">
        <v>1</v>
      </c>
      <c r="B9" s="65"/>
      <c r="C9" s="65"/>
      <c r="D9" s="65"/>
      <c r="E9" s="65"/>
      <c r="F9" s="65"/>
      <c r="G9" s="65">
        <v>2</v>
      </c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>
        <v>3</v>
      </c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>
        <v>4</v>
      </c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>
        <v>5</v>
      </c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>
        <v>6</v>
      </c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>
        <v>7</v>
      </c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>
        <v>8</v>
      </c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5"/>
      <c r="DY9" s="65">
        <v>9</v>
      </c>
      <c r="DZ9" s="65"/>
      <c r="EA9" s="65"/>
      <c r="EB9" s="65"/>
      <c r="EC9" s="65"/>
      <c r="ED9" s="65"/>
      <c r="EE9" s="65"/>
      <c r="EF9" s="65"/>
      <c r="EG9" s="65"/>
      <c r="EH9" s="65"/>
      <c r="EI9" s="65"/>
      <c r="EJ9" s="65"/>
      <c r="EK9" s="65"/>
      <c r="EL9" s="65"/>
      <c r="EM9" s="65"/>
      <c r="EN9" s="65"/>
      <c r="EO9" s="65">
        <v>10</v>
      </c>
      <c r="EP9" s="65"/>
      <c r="EQ9" s="65"/>
      <c r="ER9" s="65"/>
      <c r="ES9" s="65"/>
      <c r="ET9" s="65"/>
      <c r="EU9" s="65"/>
      <c r="EV9" s="65"/>
      <c r="EW9" s="65"/>
      <c r="EX9" s="65"/>
      <c r="EY9" s="65"/>
      <c r="EZ9" s="65"/>
      <c r="FA9" s="65"/>
      <c r="FB9" s="65"/>
      <c r="FC9" s="65"/>
      <c r="FD9" s="65"/>
      <c r="FE9" s="65"/>
    </row>
    <row r="10" spans="1:161" s="7" customFormat="1" ht="15" customHeight="1" x14ac:dyDescent="0.2">
      <c r="A10" s="84" t="s">
        <v>102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5"/>
      <c r="DH10" s="85"/>
      <c r="DI10" s="85"/>
      <c r="DJ10" s="85"/>
      <c r="DK10" s="85"/>
      <c r="DL10" s="85"/>
      <c r="DM10" s="85"/>
      <c r="DN10" s="85"/>
      <c r="DO10" s="85"/>
      <c r="DP10" s="85"/>
      <c r="DQ10" s="85"/>
      <c r="DR10" s="85"/>
      <c r="DS10" s="85"/>
      <c r="DT10" s="85"/>
      <c r="DU10" s="85"/>
      <c r="DV10" s="85"/>
      <c r="DW10" s="85"/>
      <c r="DX10" s="85"/>
      <c r="DY10" s="85"/>
      <c r="DZ10" s="85"/>
      <c r="EA10" s="85"/>
      <c r="EB10" s="85"/>
      <c r="EC10" s="85"/>
      <c r="ED10" s="85"/>
      <c r="EE10" s="85"/>
      <c r="EF10" s="85"/>
      <c r="EG10" s="85"/>
      <c r="EH10" s="85"/>
      <c r="EI10" s="85"/>
      <c r="EJ10" s="85"/>
      <c r="EK10" s="85"/>
      <c r="EL10" s="85"/>
      <c r="EM10" s="85"/>
      <c r="EN10" s="85"/>
      <c r="EO10" s="85"/>
      <c r="EP10" s="85"/>
      <c r="EQ10" s="85"/>
      <c r="ER10" s="85"/>
      <c r="ES10" s="85"/>
      <c r="ET10" s="85"/>
      <c r="EU10" s="85"/>
      <c r="EV10" s="85"/>
      <c r="EW10" s="85"/>
      <c r="EX10" s="85"/>
      <c r="EY10" s="85"/>
      <c r="EZ10" s="85"/>
      <c r="FA10" s="85"/>
      <c r="FB10" s="85"/>
      <c r="FC10" s="85"/>
      <c r="FD10" s="85"/>
      <c r="FE10" s="86"/>
    </row>
    <row r="11" spans="1:161" s="7" customFormat="1" ht="27.75" customHeight="1" x14ac:dyDescent="0.2">
      <c r="A11" s="59" t="s">
        <v>17</v>
      </c>
      <c r="B11" s="59"/>
      <c r="C11" s="59"/>
      <c r="D11" s="59"/>
      <c r="E11" s="59"/>
      <c r="F11" s="59"/>
      <c r="G11" s="69" t="s">
        <v>22</v>
      </c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57">
        <v>9</v>
      </c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>
        <f>BF11+BX11+CQ11</f>
        <v>272</v>
      </c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>
        <v>0</v>
      </c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>
        <v>0</v>
      </c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  <c r="CL11" s="57"/>
      <c r="CM11" s="57"/>
      <c r="CN11" s="57"/>
      <c r="CO11" s="57"/>
      <c r="CP11" s="57"/>
      <c r="CQ11" s="57">
        <v>272</v>
      </c>
      <c r="CR11" s="57"/>
      <c r="CS11" s="57"/>
      <c r="CT11" s="57"/>
      <c r="CU11" s="57"/>
      <c r="CV11" s="57"/>
      <c r="CW11" s="57"/>
      <c r="CX11" s="57"/>
      <c r="CY11" s="57"/>
      <c r="CZ11" s="57"/>
      <c r="DA11" s="57"/>
      <c r="DB11" s="57"/>
      <c r="DC11" s="57"/>
      <c r="DD11" s="57"/>
      <c r="DE11" s="57"/>
      <c r="DF11" s="57"/>
      <c r="DG11" s="57"/>
      <c r="DH11" s="57"/>
      <c r="DI11" s="57">
        <v>0</v>
      </c>
      <c r="DJ11" s="57"/>
      <c r="DK11" s="57"/>
      <c r="DL11" s="57"/>
      <c r="DM11" s="57"/>
      <c r="DN11" s="57"/>
      <c r="DO11" s="57"/>
      <c r="DP11" s="57"/>
      <c r="DQ11" s="57"/>
      <c r="DR11" s="57"/>
      <c r="DS11" s="57"/>
      <c r="DT11" s="57"/>
      <c r="DU11" s="57"/>
      <c r="DV11" s="57"/>
      <c r="DW11" s="57"/>
      <c r="DX11" s="57"/>
      <c r="DY11" s="57">
        <v>1.7</v>
      </c>
      <c r="DZ11" s="57"/>
      <c r="EA11" s="57"/>
      <c r="EB11" s="57"/>
      <c r="EC11" s="57"/>
      <c r="ED11" s="57"/>
      <c r="EE11" s="57"/>
      <c r="EF11" s="57"/>
      <c r="EG11" s="57"/>
      <c r="EH11" s="57"/>
      <c r="EI11" s="57"/>
      <c r="EJ11" s="57"/>
      <c r="EK11" s="57"/>
      <c r="EL11" s="57"/>
      <c r="EM11" s="57"/>
      <c r="EN11" s="57"/>
      <c r="EO11" s="58">
        <f>Y11*AO11*12*1.7+60.8</f>
        <v>50000</v>
      </c>
      <c r="EP11" s="58"/>
      <c r="EQ11" s="58"/>
      <c r="ER11" s="58"/>
      <c r="ES11" s="58"/>
      <c r="ET11" s="58"/>
      <c r="EU11" s="58"/>
      <c r="EV11" s="58"/>
      <c r="EW11" s="58"/>
      <c r="EX11" s="58"/>
      <c r="EY11" s="58"/>
      <c r="EZ11" s="58"/>
      <c r="FA11" s="58"/>
      <c r="FB11" s="58"/>
      <c r="FC11" s="58"/>
      <c r="FD11" s="58"/>
      <c r="FE11" s="58"/>
    </row>
    <row r="12" spans="1:161" s="7" customFormat="1" ht="15" customHeight="1" x14ac:dyDescent="0.2">
      <c r="A12" s="87" t="s">
        <v>103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2"/>
      <c r="Y12" s="57" t="s">
        <v>16</v>
      </c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 t="s">
        <v>16</v>
      </c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 t="s">
        <v>16</v>
      </c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 t="s">
        <v>16</v>
      </c>
      <c r="CR12" s="57"/>
      <c r="CS12" s="57"/>
      <c r="CT12" s="57"/>
      <c r="CU12" s="57"/>
      <c r="CV12" s="57"/>
      <c r="CW12" s="57"/>
      <c r="CX12" s="57"/>
      <c r="CY12" s="57"/>
      <c r="CZ12" s="57"/>
      <c r="DA12" s="57"/>
      <c r="DB12" s="57"/>
      <c r="DC12" s="57"/>
      <c r="DD12" s="57"/>
      <c r="DE12" s="57"/>
      <c r="DF12" s="57"/>
      <c r="DG12" s="57"/>
      <c r="DH12" s="57"/>
      <c r="DI12" s="57" t="s">
        <v>16</v>
      </c>
      <c r="DJ12" s="57"/>
      <c r="DK12" s="57"/>
      <c r="DL12" s="57"/>
      <c r="DM12" s="57"/>
      <c r="DN12" s="57"/>
      <c r="DO12" s="57"/>
      <c r="DP12" s="57"/>
      <c r="DQ12" s="57"/>
      <c r="DR12" s="57"/>
      <c r="DS12" s="57"/>
      <c r="DT12" s="57"/>
      <c r="DU12" s="57"/>
      <c r="DV12" s="57"/>
      <c r="DW12" s="57"/>
      <c r="DX12" s="57"/>
      <c r="DY12" s="57" t="s">
        <v>16</v>
      </c>
      <c r="DZ12" s="57"/>
      <c r="EA12" s="57"/>
      <c r="EB12" s="57"/>
      <c r="EC12" s="57"/>
      <c r="ED12" s="57"/>
      <c r="EE12" s="57"/>
      <c r="EF12" s="57"/>
      <c r="EG12" s="57"/>
      <c r="EH12" s="57"/>
      <c r="EI12" s="57"/>
      <c r="EJ12" s="57"/>
      <c r="EK12" s="57"/>
      <c r="EL12" s="57"/>
      <c r="EM12" s="57"/>
      <c r="EN12" s="57"/>
      <c r="EO12" s="58">
        <f>EO11</f>
        <v>50000</v>
      </c>
      <c r="EP12" s="58"/>
      <c r="EQ12" s="58"/>
      <c r="ER12" s="58"/>
      <c r="ES12" s="58"/>
      <c r="ET12" s="58"/>
      <c r="EU12" s="58"/>
      <c r="EV12" s="58"/>
      <c r="EW12" s="58"/>
      <c r="EX12" s="58"/>
      <c r="EY12" s="58"/>
      <c r="EZ12" s="58"/>
      <c r="FA12" s="58"/>
      <c r="FB12" s="58"/>
      <c r="FC12" s="58"/>
      <c r="FD12" s="58"/>
      <c r="FE12" s="58"/>
    </row>
    <row r="13" spans="1:161" s="7" customFormat="1" ht="15" customHeight="1" x14ac:dyDescent="0.2">
      <c r="A13" s="87" t="s">
        <v>104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2"/>
      <c r="Y13" s="57" t="s">
        <v>16</v>
      </c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 t="s">
        <v>16</v>
      </c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 t="s">
        <v>16</v>
      </c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 t="s">
        <v>16</v>
      </c>
      <c r="CR13" s="57"/>
      <c r="CS13" s="57"/>
      <c r="CT13" s="57"/>
      <c r="CU13" s="57"/>
      <c r="CV13" s="57"/>
      <c r="CW13" s="57"/>
      <c r="CX13" s="57"/>
      <c r="CY13" s="57"/>
      <c r="CZ13" s="57"/>
      <c r="DA13" s="57"/>
      <c r="DB13" s="57"/>
      <c r="DC13" s="57"/>
      <c r="DD13" s="57"/>
      <c r="DE13" s="57"/>
      <c r="DF13" s="57"/>
      <c r="DG13" s="57"/>
      <c r="DH13" s="57"/>
      <c r="DI13" s="57" t="s">
        <v>16</v>
      </c>
      <c r="DJ13" s="57"/>
      <c r="DK13" s="57"/>
      <c r="DL13" s="57"/>
      <c r="DM13" s="57"/>
      <c r="DN13" s="57"/>
      <c r="DO13" s="57"/>
      <c r="DP13" s="57"/>
      <c r="DQ13" s="57"/>
      <c r="DR13" s="57"/>
      <c r="DS13" s="57"/>
      <c r="DT13" s="57"/>
      <c r="DU13" s="57"/>
      <c r="DV13" s="57"/>
      <c r="DW13" s="57"/>
      <c r="DX13" s="57"/>
      <c r="DY13" s="57" t="s">
        <v>16</v>
      </c>
      <c r="DZ13" s="57"/>
      <c r="EA13" s="57"/>
      <c r="EB13" s="57"/>
      <c r="EC13" s="57"/>
      <c r="ED13" s="57"/>
      <c r="EE13" s="57"/>
      <c r="EF13" s="57"/>
      <c r="EG13" s="57"/>
      <c r="EH13" s="57"/>
      <c r="EI13" s="57"/>
      <c r="EJ13" s="57"/>
      <c r="EK13" s="57"/>
      <c r="EL13" s="57"/>
      <c r="EM13" s="57"/>
      <c r="EN13" s="57"/>
      <c r="EO13" s="58">
        <f>EO12</f>
        <v>50000</v>
      </c>
      <c r="EP13" s="58"/>
      <c r="EQ13" s="58"/>
      <c r="ER13" s="58"/>
      <c r="ES13" s="58"/>
      <c r="ET13" s="58"/>
      <c r="EU13" s="58"/>
      <c r="EV13" s="58"/>
      <c r="EW13" s="58"/>
      <c r="EX13" s="58"/>
      <c r="EY13" s="58"/>
      <c r="EZ13" s="58"/>
      <c r="FA13" s="58"/>
      <c r="FB13" s="58"/>
      <c r="FC13" s="58"/>
      <c r="FD13" s="58"/>
      <c r="FE13" s="58"/>
    </row>
    <row r="14" spans="1:161" s="7" customFormat="1" ht="15" customHeight="1" x14ac:dyDescent="0.2">
      <c r="A14" s="34"/>
      <c r="B14" s="34"/>
      <c r="C14" s="34"/>
      <c r="D14" s="34"/>
      <c r="E14" s="34"/>
      <c r="F14" s="34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</row>
    <row r="16" spans="1:161" s="4" customFormat="1" ht="41.25" customHeight="1" x14ac:dyDescent="0.2">
      <c r="A16" s="70" t="s">
        <v>152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</row>
    <row r="17" spans="1:105" s="2" customFormat="1" ht="10.5" customHeight="1" x14ac:dyDescent="0.25"/>
    <row r="18" spans="1:105" s="2" customFormat="1" ht="55.5" customHeight="1" x14ac:dyDescent="0.25">
      <c r="A18" s="54" t="s">
        <v>4</v>
      </c>
      <c r="B18" s="55"/>
      <c r="C18" s="55"/>
      <c r="D18" s="55"/>
      <c r="E18" s="55"/>
      <c r="F18" s="56"/>
      <c r="G18" s="54" t="s">
        <v>36</v>
      </c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6"/>
      <c r="BW18" s="54" t="s">
        <v>37</v>
      </c>
      <c r="BX18" s="55"/>
      <c r="BY18" s="55"/>
      <c r="BZ18" s="55"/>
      <c r="CA18" s="55"/>
      <c r="CB18" s="55"/>
      <c r="CC18" s="55"/>
      <c r="CD18" s="55"/>
      <c r="CE18" s="55"/>
      <c r="CF18" s="55"/>
      <c r="CG18" s="55"/>
      <c r="CH18" s="55"/>
      <c r="CI18" s="55"/>
      <c r="CJ18" s="55"/>
      <c r="CK18" s="55"/>
      <c r="CL18" s="56"/>
      <c r="CM18" s="54" t="s">
        <v>38</v>
      </c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3"/>
    </row>
    <row r="19" spans="1:105" x14ac:dyDescent="0.2">
      <c r="A19" s="65">
        <v>1</v>
      </c>
      <c r="B19" s="65"/>
      <c r="C19" s="65"/>
      <c r="D19" s="65"/>
      <c r="E19" s="65"/>
      <c r="F19" s="65"/>
      <c r="G19" s="65">
        <v>2</v>
      </c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>
        <v>3</v>
      </c>
      <c r="BX19" s="65"/>
      <c r="BY19" s="65"/>
      <c r="BZ19" s="65"/>
      <c r="CA19" s="65"/>
      <c r="CB19" s="65"/>
      <c r="CC19" s="65"/>
      <c r="CD19" s="65"/>
      <c r="CE19" s="65"/>
      <c r="CF19" s="65"/>
      <c r="CG19" s="65"/>
      <c r="CH19" s="65"/>
      <c r="CI19" s="65"/>
      <c r="CJ19" s="65"/>
      <c r="CK19" s="65"/>
      <c r="CL19" s="65"/>
      <c r="CM19" s="65">
        <v>4</v>
      </c>
      <c r="CN19" s="65"/>
      <c r="CO19" s="65"/>
      <c r="CP19" s="65"/>
      <c r="CQ19" s="65"/>
      <c r="CR19" s="65"/>
      <c r="CS19" s="65"/>
      <c r="CT19" s="65"/>
      <c r="CU19" s="65"/>
      <c r="CV19" s="65"/>
      <c r="CW19" s="65"/>
      <c r="CX19" s="65"/>
      <c r="CY19" s="65"/>
      <c r="CZ19" s="65"/>
      <c r="DA19" s="65"/>
    </row>
    <row r="20" spans="1:105" s="2" customFormat="1" ht="21.75" customHeight="1" x14ac:dyDescent="0.25">
      <c r="A20" s="59" t="s">
        <v>17</v>
      </c>
      <c r="B20" s="59"/>
      <c r="C20" s="59"/>
      <c r="D20" s="59"/>
      <c r="E20" s="59"/>
      <c r="F20" s="59"/>
      <c r="G20" s="31"/>
      <c r="H20" s="61" t="s">
        <v>39</v>
      </c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2"/>
      <c r="BW20" s="57" t="s">
        <v>16</v>
      </c>
      <c r="BX20" s="57"/>
      <c r="BY20" s="57"/>
      <c r="BZ20" s="57"/>
      <c r="CA20" s="57"/>
      <c r="CB20" s="57"/>
      <c r="CC20" s="57"/>
      <c r="CD20" s="57"/>
      <c r="CE20" s="57"/>
      <c r="CF20" s="57"/>
      <c r="CG20" s="57"/>
      <c r="CH20" s="57"/>
      <c r="CI20" s="57"/>
      <c r="CJ20" s="57"/>
      <c r="CK20" s="57"/>
      <c r="CL20" s="57"/>
      <c r="CM20" s="58">
        <f>CM21</f>
        <v>15000</v>
      </c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</row>
    <row r="21" spans="1:105" x14ac:dyDescent="0.2">
      <c r="A21" s="90" t="s">
        <v>40</v>
      </c>
      <c r="B21" s="91"/>
      <c r="C21" s="91"/>
      <c r="D21" s="91"/>
      <c r="E21" s="91"/>
      <c r="F21" s="92"/>
      <c r="G21" s="10"/>
      <c r="H21" s="96" t="s">
        <v>11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6"/>
      <c r="BA21" s="96"/>
      <c r="BB21" s="96"/>
      <c r="BC21" s="96"/>
      <c r="BD21" s="96"/>
      <c r="BE21" s="96"/>
      <c r="BF21" s="96"/>
      <c r="BG21" s="96"/>
      <c r="BH21" s="96"/>
      <c r="BI21" s="96"/>
      <c r="BJ21" s="96"/>
      <c r="BK21" s="96"/>
      <c r="BL21" s="96"/>
      <c r="BM21" s="96"/>
      <c r="BN21" s="96"/>
      <c r="BO21" s="96"/>
      <c r="BP21" s="96"/>
      <c r="BQ21" s="96"/>
      <c r="BR21" s="96"/>
      <c r="BS21" s="96"/>
      <c r="BT21" s="96"/>
      <c r="BU21" s="96"/>
      <c r="BV21" s="97"/>
      <c r="BW21" s="98"/>
      <c r="BX21" s="99"/>
      <c r="BY21" s="99"/>
      <c r="BZ21" s="99"/>
      <c r="CA21" s="99"/>
      <c r="CB21" s="99"/>
      <c r="CC21" s="99"/>
      <c r="CD21" s="99"/>
      <c r="CE21" s="99"/>
      <c r="CF21" s="99"/>
      <c r="CG21" s="99"/>
      <c r="CH21" s="99"/>
      <c r="CI21" s="99"/>
      <c r="CJ21" s="99"/>
      <c r="CK21" s="99"/>
      <c r="CL21" s="100"/>
      <c r="CM21" s="104">
        <v>15000</v>
      </c>
      <c r="CN21" s="105"/>
      <c r="CO21" s="105"/>
      <c r="CP21" s="105"/>
      <c r="CQ21" s="105"/>
      <c r="CR21" s="105"/>
      <c r="CS21" s="105"/>
      <c r="CT21" s="105"/>
      <c r="CU21" s="105"/>
      <c r="CV21" s="105"/>
      <c r="CW21" s="105"/>
      <c r="CX21" s="105"/>
      <c r="CY21" s="105"/>
      <c r="CZ21" s="105"/>
      <c r="DA21" s="106"/>
    </row>
    <row r="22" spans="1:105" x14ac:dyDescent="0.2">
      <c r="A22" s="93"/>
      <c r="B22" s="94"/>
      <c r="C22" s="94"/>
      <c r="D22" s="94"/>
      <c r="E22" s="94"/>
      <c r="F22" s="95"/>
      <c r="G22" s="11"/>
      <c r="H22" s="110" t="s">
        <v>182</v>
      </c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0"/>
      <c r="BG22" s="110"/>
      <c r="BH22" s="110"/>
      <c r="BI22" s="110"/>
      <c r="BJ22" s="110"/>
      <c r="BK22" s="110"/>
      <c r="BL22" s="110"/>
      <c r="BM22" s="110"/>
      <c r="BN22" s="110"/>
      <c r="BO22" s="110"/>
      <c r="BP22" s="110"/>
      <c r="BQ22" s="110"/>
      <c r="BR22" s="110"/>
      <c r="BS22" s="110"/>
      <c r="BT22" s="110"/>
      <c r="BU22" s="110"/>
      <c r="BV22" s="111"/>
      <c r="BW22" s="101"/>
      <c r="BX22" s="102"/>
      <c r="BY22" s="102"/>
      <c r="BZ22" s="102"/>
      <c r="CA22" s="102"/>
      <c r="CB22" s="102"/>
      <c r="CC22" s="102"/>
      <c r="CD22" s="102"/>
      <c r="CE22" s="102"/>
      <c r="CF22" s="102"/>
      <c r="CG22" s="102"/>
      <c r="CH22" s="102"/>
      <c r="CI22" s="102"/>
      <c r="CJ22" s="102"/>
      <c r="CK22" s="102"/>
      <c r="CL22" s="103"/>
      <c r="CM22" s="107"/>
      <c r="CN22" s="108"/>
      <c r="CO22" s="108"/>
      <c r="CP22" s="108"/>
      <c r="CQ22" s="108"/>
      <c r="CR22" s="108"/>
      <c r="CS22" s="108"/>
      <c r="CT22" s="108"/>
      <c r="CU22" s="108"/>
      <c r="CV22" s="108"/>
      <c r="CW22" s="108"/>
      <c r="CX22" s="108"/>
      <c r="CY22" s="108"/>
      <c r="CZ22" s="108"/>
      <c r="DA22" s="109"/>
    </row>
    <row r="23" spans="1:105" ht="13.5" customHeight="1" x14ac:dyDescent="0.2">
      <c r="A23" s="59" t="s">
        <v>41</v>
      </c>
      <c r="B23" s="59"/>
      <c r="C23" s="59"/>
      <c r="D23" s="59"/>
      <c r="E23" s="59"/>
      <c r="F23" s="59"/>
      <c r="G23" s="31"/>
      <c r="H23" s="88" t="s">
        <v>42</v>
      </c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9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58"/>
      <c r="CY23" s="58"/>
      <c r="CZ23" s="58"/>
      <c r="DA23" s="58"/>
    </row>
    <row r="24" spans="1:105" ht="26.25" customHeight="1" x14ac:dyDescent="0.2">
      <c r="A24" s="59" t="s">
        <v>43</v>
      </c>
      <c r="B24" s="59"/>
      <c r="C24" s="59"/>
      <c r="D24" s="59"/>
      <c r="E24" s="59"/>
      <c r="F24" s="59"/>
      <c r="G24" s="31"/>
      <c r="H24" s="88" t="s">
        <v>44</v>
      </c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9"/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  <c r="CM24" s="58"/>
      <c r="CN24" s="58"/>
      <c r="CO24" s="58"/>
      <c r="CP24" s="58"/>
      <c r="CQ24" s="58"/>
      <c r="CR24" s="58"/>
      <c r="CS24" s="58"/>
      <c r="CT24" s="58"/>
      <c r="CU24" s="58"/>
      <c r="CV24" s="58"/>
      <c r="CW24" s="58"/>
      <c r="CX24" s="58"/>
      <c r="CY24" s="58"/>
      <c r="CZ24" s="58"/>
      <c r="DA24" s="58"/>
    </row>
    <row r="25" spans="1:105" ht="26.25" customHeight="1" x14ac:dyDescent="0.2">
      <c r="A25" s="59" t="s">
        <v>18</v>
      </c>
      <c r="B25" s="59"/>
      <c r="C25" s="59"/>
      <c r="D25" s="59"/>
      <c r="E25" s="59"/>
      <c r="F25" s="59"/>
      <c r="G25" s="31"/>
      <c r="H25" s="61" t="s">
        <v>45</v>
      </c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2"/>
      <c r="BW25" s="57" t="s">
        <v>16</v>
      </c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57"/>
      <c r="CL25" s="57"/>
      <c r="CM25" s="58"/>
      <c r="CN25" s="58"/>
      <c r="CO25" s="58"/>
      <c r="CP25" s="58"/>
      <c r="CQ25" s="58"/>
      <c r="CR25" s="58"/>
      <c r="CS25" s="58"/>
      <c r="CT25" s="58"/>
      <c r="CU25" s="58"/>
      <c r="CV25" s="58"/>
      <c r="CW25" s="58"/>
      <c r="CX25" s="58"/>
      <c r="CY25" s="58"/>
      <c r="CZ25" s="58"/>
      <c r="DA25" s="58"/>
    </row>
    <row r="26" spans="1:105" x14ac:dyDescent="0.2">
      <c r="A26" s="90" t="s">
        <v>46</v>
      </c>
      <c r="B26" s="91"/>
      <c r="C26" s="91"/>
      <c r="D26" s="91"/>
      <c r="E26" s="91"/>
      <c r="F26" s="92"/>
      <c r="G26" s="10"/>
      <c r="H26" s="96" t="s">
        <v>11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6"/>
      <c r="BM26" s="96"/>
      <c r="BN26" s="96"/>
      <c r="BO26" s="96"/>
      <c r="BP26" s="96"/>
      <c r="BQ26" s="96"/>
      <c r="BR26" s="96"/>
      <c r="BS26" s="96"/>
      <c r="BT26" s="96"/>
      <c r="BU26" s="96"/>
      <c r="BV26" s="97"/>
      <c r="BW26" s="98"/>
      <c r="BX26" s="99"/>
      <c r="BY26" s="99"/>
      <c r="BZ26" s="99"/>
      <c r="CA26" s="99"/>
      <c r="CB26" s="99"/>
      <c r="CC26" s="99"/>
      <c r="CD26" s="99"/>
      <c r="CE26" s="99"/>
      <c r="CF26" s="99"/>
      <c r="CG26" s="99"/>
      <c r="CH26" s="99"/>
      <c r="CI26" s="99"/>
      <c r="CJ26" s="99"/>
      <c r="CK26" s="99"/>
      <c r="CL26" s="100"/>
      <c r="CM26" s="104"/>
      <c r="CN26" s="105"/>
      <c r="CO26" s="105"/>
      <c r="CP26" s="105"/>
      <c r="CQ26" s="105"/>
      <c r="CR26" s="105"/>
      <c r="CS26" s="105"/>
      <c r="CT26" s="105"/>
      <c r="CU26" s="105"/>
      <c r="CV26" s="105"/>
      <c r="CW26" s="105"/>
      <c r="CX26" s="105"/>
      <c r="CY26" s="105"/>
      <c r="CZ26" s="105"/>
      <c r="DA26" s="106"/>
    </row>
    <row r="27" spans="1:105" ht="25.5" customHeight="1" x14ac:dyDescent="0.2">
      <c r="A27" s="93"/>
      <c r="B27" s="94"/>
      <c r="C27" s="94"/>
      <c r="D27" s="94"/>
      <c r="E27" s="94"/>
      <c r="F27" s="95"/>
      <c r="G27" s="11"/>
      <c r="H27" s="110" t="s">
        <v>47</v>
      </c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110"/>
      <c r="BJ27" s="110"/>
      <c r="BK27" s="110"/>
      <c r="BL27" s="110"/>
      <c r="BM27" s="110"/>
      <c r="BN27" s="110"/>
      <c r="BO27" s="110"/>
      <c r="BP27" s="110"/>
      <c r="BQ27" s="110"/>
      <c r="BR27" s="110"/>
      <c r="BS27" s="110"/>
      <c r="BT27" s="110"/>
      <c r="BU27" s="110"/>
      <c r="BV27" s="111"/>
      <c r="BW27" s="101"/>
      <c r="BX27" s="102"/>
      <c r="BY27" s="102"/>
      <c r="BZ27" s="102"/>
      <c r="CA27" s="102"/>
      <c r="CB27" s="102"/>
      <c r="CC27" s="102"/>
      <c r="CD27" s="102"/>
      <c r="CE27" s="102"/>
      <c r="CF27" s="102"/>
      <c r="CG27" s="102"/>
      <c r="CH27" s="102"/>
      <c r="CI27" s="102"/>
      <c r="CJ27" s="102"/>
      <c r="CK27" s="102"/>
      <c r="CL27" s="103"/>
      <c r="CM27" s="107"/>
      <c r="CN27" s="108"/>
      <c r="CO27" s="108"/>
      <c r="CP27" s="108"/>
      <c r="CQ27" s="108"/>
      <c r="CR27" s="108"/>
      <c r="CS27" s="108"/>
      <c r="CT27" s="108"/>
      <c r="CU27" s="108"/>
      <c r="CV27" s="108"/>
      <c r="CW27" s="108"/>
      <c r="CX27" s="108"/>
      <c r="CY27" s="108"/>
      <c r="CZ27" s="108"/>
      <c r="DA27" s="109"/>
    </row>
    <row r="28" spans="1:105" ht="26.25" customHeight="1" x14ac:dyDescent="0.2">
      <c r="A28" s="59" t="s">
        <v>48</v>
      </c>
      <c r="B28" s="59"/>
      <c r="C28" s="59"/>
      <c r="D28" s="59"/>
      <c r="E28" s="59"/>
      <c r="F28" s="59"/>
      <c r="G28" s="31"/>
      <c r="H28" s="88" t="s">
        <v>49</v>
      </c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9"/>
      <c r="BW28" s="57"/>
      <c r="BX28" s="57"/>
      <c r="BY28" s="57"/>
      <c r="BZ28" s="57"/>
      <c r="CA28" s="57"/>
      <c r="CB28" s="57"/>
      <c r="CC28" s="57"/>
      <c r="CD28" s="57"/>
      <c r="CE28" s="57"/>
      <c r="CF28" s="57"/>
      <c r="CG28" s="57"/>
      <c r="CH28" s="57"/>
      <c r="CI28" s="57"/>
      <c r="CJ28" s="57"/>
      <c r="CK28" s="57"/>
      <c r="CL28" s="57"/>
      <c r="CM28" s="58"/>
      <c r="CN28" s="58"/>
      <c r="CO28" s="58"/>
      <c r="CP28" s="58"/>
      <c r="CQ28" s="58"/>
      <c r="CR28" s="58"/>
      <c r="CS28" s="58"/>
      <c r="CT28" s="58"/>
      <c r="CU28" s="58"/>
      <c r="CV28" s="58"/>
      <c r="CW28" s="58"/>
      <c r="CX28" s="58"/>
      <c r="CY28" s="58"/>
      <c r="CZ28" s="58"/>
      <c r="DA28" s="58"/>
    </row>
    <row r="29" spans="1:105" ht="27" customHeight="1" x14ac:dyDescent="0.2">
      <c r="A29" s="59" t="s">
        <v>50</v>
      </c>
      <c r="B29" s="59"/>
      <c r="C29" s="59"/>
      <c r="D29" s="59"/>
      <c r="E29" s="59"/>
      <c r="F29" s="59"/>
      <c r="G29" s="31"/>
      <c r="H29" s="88" t="s">
        <v>51</v>
      </c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9"/>
      <c r="BW29" s="57"/>
      <c r="BX29" s="57"/>
      <c r="BY29" s="57"/>
      <c r="BZ29" s="57"/>
      <c r="CA29" s="57"/>
      <c r="CB29" s="57"/>
      <c r="CC29" s="57"/>
      <c r="CD29" s="57"/>
      <c r="CE29" s="57"/>
      <c r="CF29" s="57"/>
      <c r="CG29" s="57"/>
      <c r="CH29" s="57"/>
      <c r="CI29" s="57"/>
      <c r="CJ29" s="57"/>
      <c r="CK29" s="57"/>
      <c r="CL29" s="57"/>
      <c r="CM29" s="58"/>
      <c r="CN29" s="58"/>
      <c r="CO29" s="58"/>
      <c r="CP29" s="58"/>
      <c r="CQ29" s="58"/>
      <c r="CR29" s="58"/>
      <c r="CS29" s="58"/>
      <c r="CT29" s="58"/>
      <c r="CU29" s="58"/>
      <c r="CV29" s="58"/>
      <c r="CW29" s="58"/>
      <c r="CX29" s="58"/>
      <c r="CY29" s="58"/>
      <c r="CZ29" s="58"/>
      <c r="DA29" s="58"/>
    </row>
    <row r="30" spans="1:105" ht="27" customHeight="1" x14ac:dyDescent="0.2">
      <c r="A30" s="59" t="s">
        <v>52</v>
      </c>
      <c r="B30" s="59"/>
      <c r="C30" s="59"/>
      <c r="D30" s="59"/>
      <c r="E30" s="59"/>
      <c r="F30" s="59"/>
      <c r="G30" s="31"/>
      <c r="H30" s="88" t="s">
        <v>53</v>
      </c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9"/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  <c r="CM30" s="58"/>
      <c r="CN30" s="58"/>
      <c r="CO30" s="58"/>
      <c r="CP30" s="58"/>
      <c r="CQ30" s="58"/>
      <c r="CR30" s="58"/>
      <c r="CS30" s="58"/>
      <c r="CT30" s="58"/>
      <c r="CU30" s="58"/>
      <c r="CV30" s="58"/>
      <c r="CW30" s="58"/>
      <c r="CX30" s="58"/>
      <c r="CY30" s="58"/>
      <c r="CZ30" s="58"/>
      <c r="DA30" s="58"/>
    </row>
    <row r="31" spans="1:105" ht="27" customHeight="1" x14ac:dyDescent="0.2">
      <c r="A31" s="59" t="s">
        <v>54</v>
      </c>
      <c r="B31" s="59"/>
      <c r="C31" s="59"/>
      <c r="D31" s="59"/>
      <c r="E31" s="59"/>
      <c r="F31" s="59"/>
      <c r="G31" s="31"/>
      <c r="H31" s="88" t="s">
        <v>53</v>
      </c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9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8"/>
      <c r="CN31" s="58"/>
      <c r="CO31" s="58"/>
      <c r="CP31" s="58"/>
      <c r="CQ31" s="58"/>
      <c r="CR31" s="58"/>
      <c r="CS31" s="58"/>
      <c r="CT31" s="58"/>
      <c r="CU31" s="58"/>
      <c r="CV31" s="58"/>
      <c r="CW31" s="58"/>
      <c r="CX31" s="58"/>
      <c r="CY31" s="58"/>
      <c r="CZ31" s="58"/>
      <c r="DA31" s="58"/>
    </row>
    <row r="32" spans="1:105" ht="26.25" customHeight="1" x14ac:dyDescent="0.2">
      <c r="A32" s="59" t="s">
        <v>19</v>
      </c>
      <c r="B32" s="59"/>
      <c r="C32" s="59"/>
      <c r="D32" s="59"/>
      <c r="E32" s="59"/>
      <c r="F32" s="59"/>
      <c r="G32" s="31"/>
      <c r="H32" s="61" t="s">
        <v>55</v>
      </c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2"/>
      <c r="BW32" s="57"/>
      <c r="BX32" s="57"/>
      <c r="BY32" s="57"/>
      <c r="BZ32" s="57"/>
      <c r="CA32" s="57"/>
      <c r="CB32" s="57"/>
      <c r="CC32" s="57"/>
      <c r="CD32" s="57"/>
      <c r="CE32" s="57"/>
      <c r="CF32" s="57"/>
      <c r="CG32" s="57"/>
      <c r="CH32" s="57"/>
      <c r="CI32" s="57"/>
      <c r="CJ32" s="57"/>
      <c r="CK32" s="57"/>
      <c r="CL32" s="57"/>
      <c r="CM32" s="58"/>
      <c r="CN32" s="58"/>
      <c r="CO32" s="58"/>
      <c r="CP32" s="58"/>
      <c r="CQ32" s="58"/>
      <c r="CR32" s="58"/>
      <c r="CS32" s="58"/>
      <c r="CT32" s="58"/>
      <c r="CU32" s="58"/>
      <c r="CV32" s="58"/>
      <c r="CW32" s="58"/>
      <c r="CX32" s="58"/>
      <c r="CY32" s="58"/>
      <c r="CZ32" s="58"/>
      <c r="DA32" s="58"/>
    </row>
    <row r="33" spans="1:105" ht="13.5" customHeight="1" x14ac:dyDescent="0.2">
      <c r="A33" s="59"/>
      <c r="B33" s="59"/>
      <c r="C33" s="59"/>
      <c r="D33" s="59"/>
      <c r="E33" s="59"/>
      <c r="F33" s="59"/>
      <c r="G33" s="87" t="s">
        <v>15</v>
      </c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1"/>
      <c r="BM33" s="71"/>
      <c r="BN33" s="71"/>
      <c r="BO33" s="71"/>
      <c r="BP33" s="71"/>
      <c r="BQ33" s="71"/>
      <c r="BR33" s="71"/>
      <c r="BS33" s="71"/>
      <c r="BT33" s="71"/>
      <c r="BU33" s="71"/>
      <c r="BV33" s="72"/>
      <c r="BW33" s="57" t="s">
        <v>16</v>
      </c>
      <c r="BX33" s="57"/>
      <c r="BY33" s="57"/>
      <c r="BZ33" s="57"/>
      <c r="CA33" s="57"/>
      <c r="CB33" s="57"/>
      <c r="CC33" s="57"/>
      <c r="CD33" s="57"/>
      <c r="CE33" s="57"/>
      <c r="CF33" s="57"/>
      <c r="CG33" s="57"/>
      <c r="CH33" s="57"/>
      <c r="CI33" s="57"/>
      <c r="CJ33" s="57"/>
      <c r="CK33" s="57"/>
      <c r="CL33" s="57"/>
      <c r="CM33" s="58">
        <f>CM20+CM25+CM32</f>
        <v>15000</v>
      </c>
      <c r="CN33" s="58"/>
      <c r="CO33" s="58"/>
      <c r="CP33" s="58"/>
      <c r="CQ33" s="58"/>
      <c r="CR33" s="58"/>
      <c r="CS33" s="58"/>
      <c r="CT33" s="58"/>
      <c r="CU33" s="58"/>
      <c r="CV33" s="58"/>
      <c r="CW33" s="58"/>
      <c r="CX33" s="58"/>
      <c r="CY33" s="58"/>
      <c r="CZ33" s="58"/>
      <c r="DA33" s="58"/>
    </row>
    <row r="34" spans="1:105" ht="13.5" customHeight="1" x14ac:dyDescent="0.2">
      <c r="A34" s="59"/>
      <c r="B34" s="59"/>
      <c r="C34" s="59"/>
      <c r="D34" s="59"/>
      <c r="E34" s="59"/>
      <c r="F34" s="59"/>
      <c r="G34" s="87" t="s">
        <v>11</v>
      </c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1"/>
      <c r="BS34" s="71"/>
      <c r="BT34" s="71"/>
      <c r="BU34" s="71"/>
      <c r="BV34" s="72"/>
      <c r="BW34" s="57" t="s">
        <v>16</v>
      </c>
      <c r="BX34" s="57"/>
      <c r="BY34" s="57"/>
      <c r="BZ34" s="57"/>
      <c r="CA34" s="57"/>
      <c r="CB34" s="57"/>
      <c r="CC34" s="57"/>
      <c r="CD34" s="57"/>
      <c r="CE34" s="57"/>
      <c r="CF34" s="57"/>
      <c r="CG34" s="57"/>
      <c r="CH34" s="57"/>
      <c r="CI34" s="57"/>
      <c r="CJ34" s="57"/>
      <c r="CK34" s="57"/>
      <c r="CL34" s="57"/>
      <c r="CM34" s="58"/>
      <c r="CN34" s="58"/>
      <c r="CO34" s="58"/>
      <c r="CP34" s="58"/>
      <c r="CQ34" s="58"/>
      <c r="CR34" s="58"/>
      <c r="CS34" s="58"/>
      <c r="CT34" s="58"/>
      <c r="CU34" s="58"/>
      <c r="CV34" s="58"/>
      <c r="CW34" s="58"/>
      <c r="CX34" s="58"/>
      <c r="CY34" s="58"/>
      <c r="CZ34" s="58"/>
      <c r="DA34" s="58"/>
    </row>
    <row r="35" spans="1:105" ht="13.5" customHeight="1" x14ac:dyDescent="0.2">
      <c r="A35" s="59"/>
      <c r="B35" s="59"/>
      <c r="C35" s="59"/>
      <c r="D35" s="59"/>
      <c r="E35" s="59"/>
      <c r="F35" s="59"/>
      <c r="G35" s="87" t="s">
        <v>109</v>
      </c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71"/>
      <c r="BN35" s="71"/>
      <c r="BO35" s="71"/>
      <c r="BP35" s="71"/>
      <c r="BQ35" s="71"/>
      <c r="BR35" s="71"/>
      <c r="BS35" s="71"/>
      <c r="BT35" s="71"/>
      <c r="BU35" s="71"/>
      <c r="BV35" s="72"/>
      <c r="BW35" s="57" t="s">
        <v>16</v>
      </c>
      <c r="BX35" s="57"/>
      <c r="BY35" s="57"/>
      <c r="BZ35" s="57"/>
      <c r="CA35" s="57"/>
      <c r="CB35" s="57"/>
      <c r="CC35" s="57"/>
      <c r="CD35" s="57"/>
      <c r="CE35" s="57"/>
      <c r="CF35" s="57"/>
      <c r="CG35" s="57"/>
      <c r="CH35" s="57"/>
      <c r="CI35" s="57"/>
      <c r="CJ35" s="57"/>
      <c r="CK35" s="57"/>
      <c r="CL35" s="57"/>
      <c r="CM35" s="58">
        <v>15000</v>
      </c>
      <c r="CN35" s="58"/>
      <c r="CO35" s="58"/>
      <c r="CP35" s="58"/>
      <c r="CQ35" s="58"/>
      <c r="CR35" s="58"/>
      <c r="CS35" s="58"/>
      <c r="CT35" s="58"/>
      <c r="CU35" s="58"/>
      <c r="CV35" s="58"/>
      <c r="CW35" s="58"/>
      <c r="CX35" s="58"/>
      <c r="CY35" s="58"/>
      <c r="CZ35" s="58"/>
      <c r="DA35" s="58"/>
    </row>
    <row r="36" spans="1:105" s="2" customFormat="1" ht="3.75" customHeight="1" x14ac:dyDescent="0.25"/>
    <row r="37" spans="1:105" s="12" customFormat="1" ht="48" customHeight="1" x14ac:dyDescent="0.2">
      <c r="A37" s="112" t="s">
        <v>56</v>
      </c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13"/>
      <c r="AN37" s="113"/>
      <c r="AO37" s="113"/>
      <c r="AP37" s="113"/>
      <c r="AQ37" s="113"/>
      <c r="AR37" s="113"/>
      <c r="AS37" s="113"/>
      <c r="AT37" s="113"/>
      <c r="AU37" s="113"/>
      <c r="AV37" s="113"/>
      <c r="AW37" s="113"/>
      <c r="AX37" s="113"/>
      <c r="AY37" s="113"/>
      <c r="AZ37" s="113"/>
      <c r="BA37" s="113"/>
      <c r="BB37" s="113"/>
      <c r="BC37" s="113"/>
      <c r="BD37" s="113"/>
      <c r="BE37" s="113"/>
      <c r="BF37" s="113"/>
      <c r="BG37" s="113"/>
      <c r="BH37" s="113"/>
      <c r="BI37" s="113"/>
      <c r="BJ37" s="113"/>
      <c r="BK37" s="113"/>
      <c r="BL37" s="113"/>
      <c r="BM37" s="113"/>
      <c r="BN37" s="113"/>
      <c r="BO37" s="113"/>
      <c r="BP37" s="113"/>
      <c r="BQ37" s="113"/>
      <c r="BR37" s="113"/>
      <c r="BS37" s="113"/>
      <c r="BT37" s="113"/>
      <c r="BU37" s="113"/>
      <c r="BV37" s="113"/>
      <c r="BW37" s="113"/>
      <c r="BX37" s="113"/>
      <c r="BY37" s="113"/>
      <c r="BZ37" s="113"/>
      <c r="CA37" s="113"/>
      <c r="CB37" s="113"/>
      <c r="CC37" s="113"/>
      <c r="CD37" s="113"/>
      <c r="CE37" s="113"/>
      <c r="CF37" s="113"/>
      <c r="CG37" s="113"/>
      <c r="CH37" s="113"/>
      <c r="CI37" s="113"/>
      <c r="CJ37" s="113"/>
      <c r="CK37" s="113"/>
      <c r="CL37" s="113"/>
      <c r="CM37" s="113"/>
      <c r="CN37" s="113"/>
      <c r="CO37" s="113"/>
      <c r="CP37" s="113"/>
      <c r="CQ37" s="113"/>
      <c r="CR37" s="113"/>
      <c r="CS37" s="113"/>
      <c r="CT37" s="113"/>
      <c r="CU37" s="113"/>
      <c r="CV37" s="113"/>
      <c r="CW37" s="113"/>
      <c r="CX37" s="113"/>
      <c r="CY37" s="113"/>
      <c r="CZ37" s="113"/>
      <c r="DA37" s="113"/>
    </row>
    <row r="39" spans="1:105" s="4" customFormat="1" ht="14.25" x14ac:dyDescent="0.2">
      <c r="A39" s="53" t="s">
        <v>172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  <c r="CL39" s="53"/>
      <c r="CM39" s="53"/>
      <c r="CN39" s="53"/>
      <c r="CO39" s="53"/>
      <c r="CP39" s="53"/>
      <c r="CQ39" s="53"/>
      <c r="CR39" s="53"/>
      <c r="CS39" s="53"/>
      <c r="CT39" s="53"/>
      <c r="CU39" s="53"/>
      <c r="CV39" s="53"/>
      <c r="CW39" s="53"/>
      <c r="CX39" s="53"/>
      <c r="CY39" s="53"/>
      <c r="CZ39" s="53"/>
      <c r="DA39" s="53"/>
    </row>
    <row r="40" spans="1:105" s="2" customFormat="1" ht="6" customHeight="1" x14ac:dyDescent="0.25"/>
    <row r="41" spans="1:105" s="33" customFormat="1" ht="55.5" customHeight="1" x14ac:dyDescent="0.2">
      <c r="A41" s="54" t="s">
        <v>4</v>
      </c>
      <c r="B41" s="55"/>
      <c r="C41" s="55"/>
      <c r="D41" s="55"/>
      <c r="E41" s="55"/>
      <c r="F41" s="55"/>
      <c r="G41" s="56"/>
      <c r="H41" s="54" t="s">
        <v>63</v>
      </c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6"/>
      <c r="BD41" s="54" t="s">
        <v>64</v>
      </c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  <c r="BR41" s="55"/>
      <c r="BS41" s="56"/>
      <c r="BT41" s="54" t="s">
        <v>65</v>
      </c>
      <c r="BU41" s="55"/>
      <c r="BV41" s="55"/>
      <c r="BW41" s="55"/>
      <c r="BX41" s="55"/>
      <c r="BY41" s="55"/>
      <c r="BZ41" s="55"/>
      <c r="CA41" s="55"/>
      <c r="CB41" s="55"/>
      <c r="CC41" s="55"/>
      <c r="CD41" s="56"/>
      <c r="CE41" s="54" t="s">
        <v>66</v>
      </c>
      <c r="CF41" s="55"/>
      <c r="CG41" s="55"/>
      <c r="CH41" s="55"/>
      <c r="CI41" s="55"/>
      <c r="CJ41" s="55"/>
      <c r="CK41" s="55"/>
      <c r="CL41" s="55"/>
      <c r="CM41" s="55"/>
      <c r="CN41" s="55"/>
      <c r="CO41" s="55"/>
      <c r="CP41" s="55"/>
      <c r="CQ41" s="55"/>
      <c r="CR41" s="55"/>
      <c r="CS41" s="55"/>
      <c r="CT41" s="55"/>
      <c r="CU41" s="55"/>
      <c r="CV41" s="55"/>
      <c r="CW41" s="55"/>
      <c r="CX41" s="55"/>
      <c r="CY41" s="55"/>
      <c r="CZ41" s="55"/>
      <c r="DA41" s="56"/>
    </row>
    <row r="42" spans="1:105" s="6" customFormat="1" x14ac:dyDescent="0.2">
      <c r="A42" s="65">
        <v>1</v>
      </c>
      <c r="B42" s="65"/>
      <c r="C42" s="65"/>
      <c r="D42" s="65"/>
      <c r="E42" s="65"/>
      <c r="F42" s="65"/>
      <c r="G42" s="65"/>
      <c r="H42" s="65">
        <v>2</v>
      </c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>
        <v>3</v>
      </c>
      <c r="BE42" s="65"/>
      <c r="BF42" s="65"/>
      <c r="BG42" s="65"/>
      <c r="BH42" s="65"/>
      <c r="BI42" s="65"/>
      <c r="BJ42" s="65"/>
      <c r="BK42" s="65"/>
      <c r="BL42" s="65"/>
      <c r="BM42" s="65"/>
      <c r="BN42" s="65"/>
      <c r="BO42" s="65"/>
      <c r="BP42" s="65"/>
      <c r="BQ42" s="65"/>
      <c r="BR42" s="65"/>
      <c r="BS42" s="65"/>
      <c r="BT42" s="65">
        <v>4</v>
      </c>
      <c r="BU42" s="65"/>
      <c r="BV42" s="65"/>
      <c r="BW42" s="65"/>
      <c r="BX42" s="65"/>
      <c r="BY42" s="65"/>
      <c r="BZ42" s="65"/>
      <c r="CA42" s="65"/>
      <c r="CB42" s="65"/>
      <c r="CC42" s="65"/>
      <c r="CD42" s="65"/>
      <c r="CE42" s="65">
        <v>5</v>
      </c>
      <c r="CF42" s="65"/>
      <c r="CG42" s="65"/>
      <c r="CH42" s="65"/>
      <c r="CI42" s="65"/>
      <c r="CJ42" s="65"/>
      <c r="CK42" s="65"/>
      <c r="CL42" s="65"/>
      <c r="CM42" s="65"/>
      <c r="CN42" s="65"/>
      <c r="CO42" s="65"/>
      <c r="CP42" s="65"/>
      <c r="CQ42" s="65"/>
      <c r="CR42" s="65"/>
      <c r="CS42" s="65"/>
      <c r="CT42" s="65"/>
      <c r="CU42" s="65"/>
      <c r="CV42" s="65"/>
      <c r="CW42" s="65"/>
      <c r="CX42" s="65"/>
      <c r="CY42" s="65"/>
      <c r="CZ42" s="65"/>
      <c r="DA42" s="65"/>
    </row>
    <row r="43" spans="1:105" s="7" customFormat="1" ht="15" customHeight="1" x14ac:dyDescent="0.2">
      <c r="A43" s="59" t="s">
        <v>17</v>
      </c>
      <c r="B43" s="59"/>
      <c r="C43" s="59"/>
      <c r="D43" s="59"/>
      <c r="E43" s="59"/>
      <c r="F43" s="59"/>
      <c r="G43" s="59"/>
      <c r="H43" s="69" t="s">
        <v>98</v>
      </c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  <c r="BX43" s="57"/>
      <c r="BY43" s="57"/>
      <c r="BZ43" s="57"/>
      <c r="CA43" s="57"/>
      <c r="CB43" s="57"/>
      <c r="CC43" s="57"/>
      <c r="CD43" s="57"/>
      <c r="CE43" s="58"/>
      <c r="CF43" s="58"/>
      <c r="CG43" s="58"/>
      <c r="CH43" s="58"/>
      <c r="CI43" s="58"/>
      <c r="CJ43" s="58"/>
      <c r="CK43" s="58"/>
      <c r="CL43" s="58"/>
      <c r="CM43" s="58"/>
      <c r="CN43" s="58"/>
      <c r="CO43" s="58"/>
      <c r="CP43" s="58"/>
      <c r="CQ43" s="58"/>
      <c r="CR43" s="58"/>
      <c r="CS43" s="58"/>
      <c r="CT43" s="58"/>
      <c r="CU43" s="58"/>
      <c r="CV43" s="58"/>
      <c r="CW43" s="58"/>
      <c r="CX43" s="58"/>
      <c r="CY43" s="58"/>
      <c r="CZ43" s="58"/>
      <c r="DA43" s="58"/>
    </row>
    <row r="44" spans="1:105" s="7" customFormat="1" ht="15" customHeight="1" x14ac:dyDescent="0.2">
      <c r="A44" s="59" t="s">
        <v>18</v>
      </c>
      <c r="B44" s="59"/>
      <c r="C44" s="59"/>
      <c r="D44" s="59"/>
      <c r="E44" s="59"/>
      <c r="F44" s="59"/>
      <c r="G44" s="59"/>
      <c r="H44" s="69" t="s">
        <v>99</v>
      </c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7"/>
      <c r="CA44" s="57"/>
      <c r="CB44" s="57"/>
      <c r="CC44" s="57"/>
      <c r="CD44" s="57"/>
      <c r="CE44" s="58"/>
      <c r="CF44" s="58"/>
      <c r="CG44" s="58"/>
      <c r="CH44" s="58"/>
      <c r="CI44" s="58"/>
      <c r="CJ44" s="58"/>
      <c r="CK44" s="58"/>
      <c r="CL44" s="58"/>
      <c r="CM44" s="58"/>
      <c r="CN44" s="58"/>
      <c r="CO44" s="58"/>
      <c r="CP44" s="58"/>
      <c r="CQ44" s="58"/>
      <c r="CR44" s="58"/>
      <c r="CS44" s="58"/>
      <c r="CT44" s="58"/>
      <c r="CU44" s="58"/>
      <c r="CV44" s="58"/>
      <c r="CW44" s="58"/>
      <c r="CX44" s="58"/>
      <c r="CY44" s="58"/>
      <c r="CZ44" s="58"/>
      <c r="DA44" s="58"/>
    </row>
    <row r="45" spans="1:105" s="7" customFormat="1" ht="15" customHeight="1" x14ac:dyDescent="0.2">
      <c r="A45" s="59" t="s">
        <v>19</v>
      </c>
      <c r="B45" s="59"/>
      <c r="C45" s="59"/>
      <c r="D45" s="59"/>
      <c r="E45" s="59"/>
      <c r="F45" s="59"/>
      <c r="G45" s="59"/>
      <c r="H45" s="69" t="s">
        <v>100</v>
      </c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7"/>
      <c r="CA45" s="57"/>
      <c r="CB45" s="57"/>
      <c r="CC45" s="57"/>
      <c r="CD45" s="57"/>
      <c r="CE45" s="58"/>
      <c r="CF45" s="58"/>
      <c r="CG45" s="58"/>
      <c r="CH45" s="58"/>
      <c r="CI45" s="58"/>
      <c r="CJ45" s="58"/>
      <c r="CK45" s="58"/>
      <c r="CL45" s="58"/>
      <c r="CM45" s="58"/>
      <c r="CN45" s="58"/>
      <c r="CO45" s="58"/>
      <c r="CP45" s="58"/>
      <c r="CQ45" s="58"/>
      <c r="CR45" s="58"/>
      <c r="CS45" s="58"/>
      <c r="CT45" s="58"/>
      <c r="CU45" s="58"/>
      <c r="CV45" s="58"/>
      <c r="CW45" s="58"/>
      <c r="CX45" s="58"/>
      <c r="CY45" s="58"/>
      <c r="CZ45" s="58"/>
      <c r="DA45" s="58"/>
    </row>
    <row r="46" spans="1:105" s="7" customFormat="1" ht="15" customHeight="1" x14ac:dyDescent="0.2">
      <c r="A46" s="59" t="s">
        <v>23</v>
      </c>
      <c r="B46" s="59"/>
      <c r="C46" s="59"/>
      <c r="D46" s="59"/>
      <c r="E46" s="59"/>
      <c r="F46" s="59"/>
      <c r="G46" s="59"/>
      <c r="H46" s="69" t="s">
        <v>173</v>
      </c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57"/>
      <c r="BE46" s="57"/>
      <c r="BF46" s="57"/>
      <c r="BG46" s="57"/>
      <c r="BH46" s="57"/>
      <c r="BI46" s="57"/>
      <c r="BJ46" s="57"/>
      <c r="BK46" s="57"/>
      <c r="BL46" s="57"/>
      <c r="BM46" s="57"/>
      <c r="BN46" s="57"/>
      <c r="BO46" s="57"/>
      <c r="BP46" s="57"/>
      <c r="BQ46" s="57"/>
      <c r="BR46" s="57"/>
      <c r="BS46" s="57"/>
      <c r="BT46" s="57"/>
      <c r="BU46" s="57"/>
      <c r="BV46" s="57"/>
      <c r="BW46" s="57"/>
      <c r="BX46" s="57"/>
      <c r="BY46" s="57"/>
      <c r="BZ46" s="57"/>
      <c r="CA46" s="57"/>
      <c r="CB46" s="57"/>
      <c r="CC46" s="57"/>
      <c r="CD46" s="57"/>
      <c r="CE46" s="58">
        <f>5000+100000+50000</f>
        <v>155000</v>
      </c>
      <c r="CF46" s="58"/>
      <c r="CG46" s="58"/>
      <c r="CH46" s="58"/>
      <c r="CI46" s="58"/>
      <c r="CJ46" s="58"/>
      <c r="CK46" s="58"/>
      <c r="CL46" s="58"/>
      <c r="CM46" s="58"/>
      <c r="CN46" s="58"/>
      <c r="CO46" s="58"/>
      <c r="CP46" s="58"/>
      <c r="CQ46" s="58"/>
      <c r="CR46" s="58"/>
      <c r="CS46" s="58"/>
      <c r="CT46" s="58"/>
      <c r="CU46" s="58"/>
      <c r="CV46" s="58"/>
      <c r="CW46" s="58"/>
      <c r="CX46" s="58"/>
      <c r="CY46" s="58"/>
      <c r="CZ46" s="58"/>
      <c r="DA46" s="58"/>
    </row>
    <row r="47" spans="1:105" s="7" customFormat="1" ht="15" customHeight="1" x14ac:dyDescent="0.2">
      <c r="A47" s="59"/>
      <c r="B47" s="59"/>
      <c r="C47" s="59"/>
      <c r="D47" s="59"/>
      <c r="E47" s="59"/>
      <c r="F47" s="59"/>
      <c r="G47" s="5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57"/>
      <c r="BR47" s="57"/>
      <c r="BS47" s="57"/>
      <c r="BT47" s="57"/>
      <c r="BU47" s="57"/>
      <c r="BV47" s="57"/>
      <c r="BW47" s="57"/>
      <c r="BX47" s="57"/>
      <c r="BY47" s="57"/>
      <c r="BZ47" s="57"/>
      <c r="CA47" s="57"/>
      <c r="CB47" s="57"/>
      <c r="CC47" s="57"/>
      <c r="CD47" s="57"/>
      <c r="CE47" s="58"/>
      <c r="CF47" s="58"/>
      <c r="CG47" s="58"/>
      <c r="CH47" s="58"/>
      <c r="CI47" s="58"/>
      <c r="CJ47" s="58"/>
      <c r="CK47" s="58"/>
      <c r="CL47" s="58"/>
      <c r="CM47" s="58"/>
      <c r="CN47" s="58"/>
      <c r="CO47" s="58"/>
      <c r="CP47" s="58"/>
      <c r="CQ47" s="58"/>
      <c r="CR47" s="58"/>
      <c r="CS47" s="58"/>
      <c r="CT47" s="58"/>
      <c r="CU47" s="58"/>
      <c r="CV47" s="58"/>
      <c r="CW47" s="58"/>
      <c r="CX47" s="58"/>
      <c r="CY47" s="58"/>
      <c r="CZ47" s="58"/>
      <c r="DA47" s="58"/>
    </row>
    <row r="48" spans="1:105" s="7" customFormat="1" ht="15" customHeight="1" x14ac:dyDescent="0.2">
      <c r="A48" s="59"/>
      <c r="B48" s="59"/>
      <c r="C48" s="59"/>
      <c r="D48" s="59"/>
      <c r="E48" s="59"/>
      <c r="F48" s="59"/>
      <c r="G48" s="59"/>
      <c r="H48" s="71" t="s">
        <v>15</v>
      </c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71"/>
      <c r="BB48" s="71"/>
      <c r="BC48" s="72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57"/>
      <c r="BR48" s="57"/>
      <c r="BS48" s="57"/>
      <c r="BT48" s="57" t="s">
        <v>16</v>
      </c>
      <c r="BU48" s="57"/>
      <c r="BV48" s="57"/>
      <c r="BW48" s="57"/>
      <c r="BX48" s="57"/>
      <c r="BY48" s="57"/>
      <c r="BZ48" s="57"/>
      <c r="CA48" s="57"/>
      <c r="CB48" s="57"/>
      <c r="CC48" s="57"/>
      <c r="CD48" s="57"/>
      <c r="CE48" s="58">
        <f>CE43+CE44+CE45+CE46</f>
        <v>155000</v>
      </c>
      <c r="CF48" s="58"/>
      <c r="CG48" s="58"/>
      <c r="CH48" s="58"/>
      <c r="CI48" s="58"/>
      <c r="CJ48" s="58"/>
      <c r="CK48" s="58"/>
      <c r="CL48" s="58"/>
      <c r="CM48" s="58"/>
      <c r="CN48" s="58"/>
      <c r="CO48" s="58"/>
      <c r="CP48" s="58"/>
      <c r="CQ48" s="58"/>
      <c r="CR48" s="58"/>
      <c r="CS48" s="58"/>
      <c r="CT48" s="58"/>
      <c r="CU48" s="58"/>
      <c r="CV48" s="58"/>
      <c r="CW48" s="58"/>
      <c r="CX48" s="58"/>
      <c r="CY48" s="58"/>
      <c r="CZ48" s="58"/>
      <c r="DA48" s="58"/>
    </row>
    <row r="49" spans="1:161" s="7" customFormat="1" ht="15" customHeight="1" x14ac:dyDescent="0.2">
      <c r="A49" s="34"/>
      <c r="B49" s="34"/>
      <c r="C49" s="34"/>
      <c r="D49" s="34"/>
      <c r="E49" s="34"/>
      <c r="F49" s="34"/>
      <c r="G49" s="34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</row>
    <row r="50" spans="1:161" s="4" customFormat="1" ht="14.25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2"/>
    </row>
    <row r="51" spans="1:161" s="4" customFormat="1" ht="28.5" customHeight="1" x14ac:dyDescent="0.2">
      <c r="A51" s="70" t="s">
        <v>174</v>
      </c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AT51" s="70"/>
      <c r="AU51" s="70"/>
      <c r="AV51" s="70"/>
      <c r="AW51" s="70"/>
      <c r="AX51" s="70"/>
      <c r="AY51" s="70"/>
      <c r="AZ51" s="70"/>
      <c r="BA51" s="70"/>
      <c r="BB51" s="70"/>
      <c r="BC51" s="70"/>
      <c r="BD51" s="70"/>
      <c r="BE51" s="70"/>
      <c r="BF51" s="70"/>
      <c r="BG51" s="70"/>
      <c r="BH51" s="70"/>
      <c r="BI51" s="70"/>
      <c r="BJ51" s="70"/>
      <c r="BK51" s="70"/>
      <c r="BL51" s="70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0"/>
      <c r="CA51" s="70"/>
      <c r="CB51" s="70"/>
      <c r="CC51" s="70"/>
      <c r="CD51" s="70"/>
      <c r="CE51" s="70"/>
      <c r="CF51" s="70"/>
      <c r="CG51" s="70"/>
      <c r="CH51" s="70"/>
      <c r="CI51" s="70"/>
      <c r="CJ51" s="70"/>
      <c r="CK51" s="70"/>
      <c r="CL51" s="70"/>
      <c r="CM51" s="70"/>
      <c r="CN51" s="70"/>
      <c r="CO51" s="70"/>
      <c r="CP51" s="70"/>
      <c r="CQ51" s="70"/>
      <c r="CR51" s="70"/>
      <c r="CS51" s="70"/>
      <c r="CT51" s="70"/>
      <c r="CU51" s="70"/>
      <c r="CV51" s="70"/>
      <c r="CW51" s="70"/>
      <c r="CX51" s="70"/>
      <c r="CY51" s="70"/>
      <c r="CZ51" s="70"/>
      <c r="DA51" s="70"/>
    </row>
    <row r="52" spans="1:161" s="2" customFormat="1" ht="10.5" customHeight="1" x14ac:dyDescent="0.25"/>
    <row r="53" spans="1:161" s="33" customFormat="1" ht="30" customHeight="1" x14ac:dyDescent="0.2">
      <c r="A53" s="54" t="s">
        <v>4</v>
      </c>
      <c r="B53" s="55"/>
      <c r="C53" s="55"/>
      <c r="D53" s="55"/>
      <c r="E53" s="55"/>
      <c r="F53" s="55"/>
      <c r="G53" s="56"/>
      <c r="H53" s="54" t="s">
        <v>63</v>
      </c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6"/>
      <c r="BD53" s="54" t="s">
        <v>85</v>
      </c>
      <c r="BE53" s="55"/>
      <c r="BF53" s="55"/>
      <c r="BG53" s="55"/>
      <c r="BH53" s="55"/>
      <c r="BI53" s="55"/>
      <c r="BJ53" s="55"/>
      <c r="BK53" s="55"/>
      <c r="BL53" s="55"/>
      <c r="BM53" s="55"/>
      <c r="BN53" s="55"/>
      <c r="BO53" s="55"/>
      <c r="BP53" s="55"/>
      <c r="BQ53" s="55"/>
      <c r="BR53" s="55"/>
      <c r="BS53" s="56"/>
      <c r="BT53" s="54" t="s">
        <v>96</v>
      </c>
      <c r="BU53" s="55"/>
      <c r="BV53" s="55"/>
      <c r="BW53" s="55"/>
      <c r="BX53" s="55"/>
      <c r="BY53" s="55"/>
      <c r="BZ53" s="55"/>
      <c r="CA53" s="55"/>
      <c r="CB53" s="55"/>
      <c r="CC53" s="55"/>
      <c r="CD53" s="55"/>
      <c r="CE53" s="55"/>
      <c r="CF53" s="55"/>
      <c r="CG53" s="55"/>
      <c r="CH53" s="55"/>
      <c r="CI53" s="56"/>
      <c r="CJ53" s="54" t="s">
        <v>97</v>
      </c>
      <c r="CK53" s="55"/>
      <c r="CL53" s="55"/>
      <c r="CM53" s="55"/>
      <c r="CN53" s="55"/>
      <c r="CO53" s="55"/>
      <c r="CP53" s="55"/>
      <c r="CQ53" s="55"/>
      <c r="CR53" s="55"/>
      <c r="CS53" s="55"/>
      <c r="CT53" s="55"/>
      <c r="CU53" s="55"/>
      <c r="CV53" s="55"/>
      <c r="CW53" s="55"/>
      <c r="CX53" s="55"/>
      <c r="CY53" s="55"/>
      <c r="CZ53" s="55"/>
      <c r="DA53" s="56"/>
    </row>
    <row r="54" spans="1:161" s="6" customFormat="1" x14ac:dyDescent="0.2">
      <c r="A54" s="65"/>
      <c r="B54" s="65"/>
      <c r="C54" s="65"/>
      <c r="D54" s="65"/>
      <c r="E54" s="65"/>
      <c r="F54" s="65"/>
      <c r="G54" s="65"/>
      <c r="H54" s="65">
        <v>1</v>
      </c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>
        <v>2</v>
      </c>
      <c r="BE54" s="65"/>
      <c r="BF54" s="65"/>
      <c r="BG54" s="65"/>
      <c r="BH54" s="65"/>
      <c r="BI54" s="65"/>
      <c r="BJ54" s="65"/>
      <c r="BK54" s="65"/>
      <c r="BL54" s="65"/>
      <c r="BM54" s="65"/>
      <c r="BN54" s="65"/>
      <c r="BO54" s="65"/>
      <c r="BP54" s="65"/>
      <c r="BQ54" s="65"/>
      <c r="BR54" s="65"/>
      <c r="BS54" s="65"/>
      <c r="BT54" s="65">
        <v>3</v>
      </c>
      <c r="BU54" s="65"/>
      <c r="BV54" s="65"/>
      <c r="BW54" s="65"/>
      <c r="BX54" s="65"/>
      <c r="BY54" s="65"/>
      <c r="BZ54" s="65"/>
      <c r="CA54" s="65"/>
      <c r="CB54" s="65"/>
      <c r="CC54" s="65"/>
      <c r="CD54" s="65"/>
      <c r="CE54" s="65"/>
      <c r="CF54" s="65"/>
      <c r="CG54" s="65"/>
      <c r="CH54" s="65"/>
      <c r="CI54" s="65"/>
      <c r="CJ54" s="65">
        <v>4</v>
      </c>
      <c r="CK54" s="65"/>
      <c r="CL54" s="65"/>
      <c r="CM54" s="65"/>
      <c r="CN54" s="65"/>
      <c r="CO54" s="65"/>
      <c r="CP54" s="65"/>
      <c r="CQ54" s="65"/>
      <c r="CR54" s="65"/>
      <c r="CS54" s="65"/>
      <c r="CT54" s="65"/>
      <c r="CU54" s="65"/>
      <c r="CV54" s="65"/>
      <c r="CW54" s="65"/>
      <c r="CX54" s="65"/>
      <c r="CY54" s="65"/>
      <c r="CZ54" s="65"/>
      <c r="DA54" s="65"/>
    </row>
    <row r="55" spans="1:161" s="7" customFormat="1" ht="23.25" customHeight="1" x14ac:dyDescent="0.2">
      <c r="A55" s="59" t="s">
        <v>17</v>
      </c>
      <c r="B55" s="59"/>
      <c r="C55" s="59"/>
      <c r="D55" s="59"/>
      <c r="E55" s="59"/>
      <c r="F55" s="59"/>
      <c r="G55" s="59"/>
      <c r="H55" s="69" t="s">
        <v>175</v>
      </c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57">
        <v>0</v>
      </c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7"/>
      <c r="CA55" s="57"/>
      <c r="CB55" s="57"/>
      <c r="CC55" s="57"/>
      <c r="CD55" s="57"/>
      <c r="CE55" s="57"/>
      <c r="CF55" s="57"/>
      <c r="CG55" s="57"/>
      <c r="CH55" s="57"/>
      <c r="CI55" s="57"/>
      <c r="CJ55" s="58">
        <v>830000</v>
      </c>
      <c r="CK55" s="58"/>
      <c r="CL55" s="58"/>
      <c r="CM55" s="58"/>
      <c r="CN55" s="58"/>
      <c r="CO55" s="58"/>
      <c r="CP55" s="58"/>
      <c r="CQ55" s="58"/>
      <c r="CR55" s="58"/>
      <c r="CS55" s="58"/>
      <c r="CT55" s="58"/>
      <c r="CU55" s="58"/>
      <c r="CV55" s="58"/>
      <c r="CW55" s="58"/>
      <c r="CX55" s="58"/>
      <c r="CY55" s="58"/>
      <c r="CZ55" s="58"/>
      <c r="DA55" s="58"/>
    </row>
    <row r="56" spans="1:161" s="7" customFormat="1" ht="23.25" customHeight="1" x14ac:dyDescent="0.2">
      <c r="A56" s="59" t="s">
        <v>18</v>
      </c>
      <c r="B56" s="59"/>
      <c r="C56" s="59"/>
      <c r="D56" s="59"/>
      <c r="E56" s="59"/>
      <c r="F56" s="59"/>
      <c r="G56" s="59"/>
      <c r="H56" s="69" t="s">
        <v>180</v>
      </c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57">
        <v>0</v>
      </c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7"/>
      <c r="CA56" s="57"/>
      <c r="CB56" s="57"/>
      <c r="CC56" s="57"/>
      <c r="CD56" s="57"/>
      <c r="CE56" s="57"/>
      <c r="CF56" s="57"/>
      <c r="CG56" s="57"/>
      <c r="CH56" s="57"/>
      <c r="CI56" s="57"/>
      <c r="CJ56" s="58">
        <f>600000-100000-50000</f>
        <v>450000</v>
      </c>
      <c r="CK56" s="58"/>
      <c r="CL56" s="58"/>
      <c r="CM56" s="58"/>
      <c r="CN56" s="58"/>
      <c r="CO56" s="58"/>
      <c r="CP56" s="58"/>
      <c r="CQ56" s="58"/>
      <c r="CR56" s="58"/>
      <c r="CS56" s="58"/>
      <c r="CT56" s="58"/>
      <c r="CU56" s="58"/>
      <c r="CV56" s="58"/>
      <c r="CW56" s="58"/>
      <c r="CX56" s="58"/>
      <c r="CY56" s="58"/>
      <c r="CZ56" s="58"/>
      <c r="DA56" s="58"/>
    </row>
    <row r="57" spans="1:161" s="7" customFormat="1" ht="15" customHeight="1" x14ac:dyDescent="0.2">
      <c r="A57" s="59"/>
      <c r="B57" s="59"/>
      <c r="C57" s="59"/>
      <c r="D57" s="59"/>
      <c r="E57" s="59"/>
      <c r="F57" s="59"/>
      <c r="G57" s="59"/>
      <c r="H57" s="71" t="s">
        <v>15</v>
      </c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2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7"/>
      <c r="BR57" s="57"/>
      <c r="BS57" s="57"/>
      <c r="BT57" s="57" t="s">
        <v>16</v>
      </c>
      <c r="BU57" s="57"/>
      <c r="BV57" s="57"/>
      <c r="BW57" s="57"/>
      <c r="BX57" s="57"/>
      <c r="BY57" s="57"/>
      <c r="BZ57" s="57"/>
      <c r="CA57" s="57"/>
      <c r="CB57" s="57"/>
      <c r="CC57" s="57"/>
      <c r="CD57" s="57"/>
      <c r="CE57" s="57"/>
      <c r="CF57" s="57"/>
      <c r="CG57" s="57"/>
      <c r="CH57" s="57"/>
      <c r="CI57" s="57"/>
      <c r="CJ57" s="58">
        <f>CJ56+CJ55</f>
        <v>1280000</v>
      </c>
      <c r="CK57" s="58"/>
      <c r="CL57" s="58"/>
      <c r="CM57" s="58"/>
      <c r="CN57" s="58"/>
      <c r="CO57" s="58"/>
      <c r="CP57" s="58"/>
      <c r="CQ57" s="58"/>
      <c r="CR57" s="58"/>
      <c r="CS57" s="58"/>
      <c r="CT57" s="58"/>
      <c r="CU57" s="58"/>
      <c r="CV57" s="58"/>
      <c r="CW57" s="58"/>
      <c r="CX57" s="58"/>
      <c r="CY57" s="58"/>
      <c r="CZ57" s="58"/>
      <c r="DA57" s="58"/>
    </row>
    <row r="58" spans="1:161" s="7" customFormat="1" ht="15" customHeight="1" x14ac:dyDescent="0.2">
      <c r="A58" s="34"/>
      <c r="B58" s="34"/>
      <c r="C58" s="34"/>
      <c r="D58" s="34"/>
      <c r="E58" s="34"/>
      <c r="F58" s="34"/>
      <c r="G58" s="34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0"/>
      <c r="CY58" s="30"/>
      <c r="CZ58" s="30"/>
      <c r="DA58" s="30"/>
    </row>
    <row r="59" spans="1:161" s="7" customFormat="1" ht="15" customHeight="1" x14ac:dyDescent="0.2">
      <c r="A59" s="34"/>
      <c r="B59" s="34"/>
      <c r="C59" s="34"/>
      <c r="D59" s="34"/>
      <c r="E59" s="34"/>
      <c r="F59" s="34"/>
      <c r="G59" s="34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</row>
    <row r="60" spans="1:161" s="7" customFormat="1" ht="15" customHeight="1" x14ac:dyDescent="0.2">
      <c r="A60" s="34"/>
      <c r="B60" s="34"/>
      <c r="C60" s="34"/>
      <c r="D60" s="34"/>
      <c r="E60" s="34"/>
      <c r="F60" s="34"/>
      <c r="G60" s="34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</row>
    <row r="61" spans="1:161" s="7" customFormat="1" ht="15" customHeight="1" x14ac:dyDescent="0.2">
      <c r="A61" s="34"/>
      <c r="B61" s="34"/>
      <c r="C61" s="34"/>
      <c r="D61" s="34"/>
      <c r="E61" s="34"/>
      <c r="F61" s="34"/>
      <c r="G61" s="34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0"/>
      <c r="CK61" s="30"/>
      <c r="CL61" s="30"/>
      <c r="CM61" s="30"/>
      <c r="CN61" s="30"/>
      <c r="CO61" s="30"/>
      <c r="CP61" s="30"/>
      <c r="CQ61" s="30"/>
      <c r="CR61" s="30"/>
      <c r="CS61" s="30"/>
      <c r="CT61" s="30"/>
      <c r="CU61" s="30"/>
      <c r="CV61" s="30"/>
      <c r="CW61" s="30"/>
      <c r="CX61" s="30"/>
      <c r="CY61" s="30"/>
      <c r="CZ61" s="30"/>
      <c r="DA61" s="30"/>
    </row>
    <row r="62" spans="1:161" s="7" customFormat="1" ht="15" customHeight="1" x14ac:dyDescent="0.2">
      <c r="A62" s="34"/>
      <c r="B62" s="34"/>
      <c r="C62" s="34"/>
      <c r="D62" s="34"/>
      <c r="E62" s="34"/>
      <c r="F62" s="34"/>
      <c r="G62" s="34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</row>
    <row r="63" spans="1:161" s="7" customFormat="1" ht="15" customHeight="1" x14ac:dyDescent="0.2">
      <c r="A63" s="34"/>
      <c r="B63" s="34"/>
      <c r="C63" s="34"/>
      <c r="D63" s="34"/>
      <c r="E63" s="34"/>
      <c r="F63" s="34"/>
      <c r="G63" s="34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</row>
    <row r="64" spans="1:161" s="4" customFormat="1" ht="24.75" customHeight="1" x14ac:dyDescent="0.2">
      <c r="A64" s="8" t="s">
        <v>129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120">
        <f>EO13+CM35+CJ57+CE48</f>
        <v>1500000</v>
      </c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</row>
    <row r="65" spans="1:105" ht="13.5" customHeight="1" x14ac:dyDescent="0.2">
      <c r="A65" s="50"/>
      <c r="B65" s="50"/>
      <c r="C65" s="50"/>
      <c r="D65" s="50"/>
      <c r="E65" s="50"/>
      <c r="F65" s="50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2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2"/>
      <c r="CI65" s="52"/>
      <c r="CJ65" s="52"/>
      <c r="CK65" s="52"/>
      <c r="CL65" s="52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</row>
    <row r="66" spans="1:105" ht="13.5" customHeight="1" x14ac:dyDescent="0.2">
      <c r="A66" s="50"/>
      <c r="B66" s="50"/>
      <c r="C66" s="50"/>
      <c r="D66" s="50"/>
      <c r="E66" s="50"/>
      <c r="F66" s="50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2"/>
      <c r="BX66" s="52"/>
      <c r="BY66" s="52"/>
      <c r="BZ66" s="52"/>
      <c r="CA66" s="52"/>
      <c r="CB66" s="52"/>
      <c r="CC66" s="52"/>
      <c r="CD66" s="52"/>
      <c r="CE66" s="52"/>
      <c r="CF66" s="52"/>
      <c r="CG66" s="52"/>
      <c r="CH66" s="52"/>
      <c r="CI66" s="52"/>
      <c r="CJ66" s="52"/>
      <c r="CK66" s="52"/>
      <c r="CL66" s="52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</row>
    <row r="67" spans="1:105" ht="13.5" customHeight="1" x14ac:dyDescent="0.2">
      <c r="A67" s="50"/>
      <c r="B67" s="50"/>
      <c r="C67" s="50"/>
      <c r="D67" s="50"/>
      <c r="E67" s="50"/>
      <c r="F67" s="50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2"/>
      <c r="BX67" s="52"/>
      <c r="BY67" s="52"/>
      <c r="BZ67" s="52"/>
      <c r="CA67" s="52"/>
      <c r="CB67" s="52"/>
      <c r="CC67" s="52"/>
      <c r="CD67" s="52"/>
      <c r="CE67" s="52"/>
      <c r="CF67" s="52"/>
      <c r="CG67" s="52"/>
      <c r="CH67" s="52"/>
      <c r="CI67" s="52"/>
      <c r="CJ67" s="52"/>
      <c r="CK67" s="52"/>
      <c r="CL67" s="52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</row>
  </sheetData>
  <mergeCells count="201">
    <mergeCell ref="A47:G47"/>
    <mergeCell ref="H47:BC47"/>
    <mergeCell ref="BD47:BS47"/>
    <mergeCell ref="BT47:CD47"/>
    <mergeCell ref="CE47:DA47"/>
    <mergeCell ref="A48:G48"/>
    <mergeCell ref="H48:BC48"/>
    <mergeCell ref="BD48:BS48"/>
    <mergeCell ref="BT48:CD48"/>
    <mergeCell ref="CE48:DA48"/>
    <mergeCell ref="A45:G45"/>
    <mergeCell ref="H45:BC45"/>
    <mergeCell ref="BD45:BS45"/>
    <mergeCell ref="BT45:CD45"/>
    <mergeCell ref="CE45:DA45"/>
    <mergeCell ref="A46:G46"/>
    <mergeCell ref="H46:BC46"/>
    <mergeCell ref="BD46:BS46"/>
    <mergeCell ref="BT46:CD46"/>
    <mergeCell ref="CE46:DA46"/>
    <mergeCell ref="A67:F67"/>
    <mergeCell ref="G67:BV67"/>
    <mergeCell ref="BW67:CL67"/>
    <mergeCell ref="A39:DA39"/>
    <mergeCell ref="A41:G41"/>
    <mergeCell ref="H41:BC41"/>
    <mergeCell ref="BD41:BS41"/>
    <mergeCell ref="BT41:CD41"/>
    <mergeCell ref="CE41:DA41"/>
    <mergeCell ref="A42:G42"/>
    <mergeCell ref="BW64:CL64"/>
    <mergeCell ref="A65:F65"/>
    <mergeCell ref="G65:BV65"/>
    <mergeCell ref="BW65:CL65"/>
    <mergeCell ref="A66:F66"/>
    <mergeCell ref="G66:BV66"/>
    <mergeCell ref="BW66:CL66"/>
    <mergeCell ref="A57:G57"/>
    <mergeCell ref="H57:BC57"/>
    <mergeCell ref="BD57:BS57"/>
    <mergeCell ref="BT57:CI57"/>
    <mergeCell ref="CJ57:DA57"/>
    <mergeCell ref="A51:DA51"/>
    <mergeCell ref="A54:G54"/>
    <mergeCell ref="H54:BC54"/>
    <mergeCell ref="BD54:BS54"/>
    <mergeCell ref="BT54:CI54"/>
    <mergeCell ref="CJ54:DA54"/>
    <mergeCell ref="A56:G56"/>
    <mergeCell ref="H56:BC56"/>
    <mergeCell ref="BD56:BS56"/>
    <mergeCell ref="BT56:CI56"/>
    <mergeCell ref="CJ56:DA56"/>
    <mergeCell ref="A55:G55"/>
    <mergeCell ref="H55:BC55"/>
    <mergeCell ref="BD55:BS55"/>
    <mergeCell ref="BT55:CI55"/>
    <mergeCell ref="CJ55:DA55"/>
    <mergeCell ref="A53:G53"/>
    <mergeCell ref="H53:BC53"/>
    <mergeCell ref="BD53:BS53"/>
    <mergeCell ref="BT53:CI53"/>
    <mergeCell ref="CJ53:DA53"/>
    <mergeCell ref="A35:F35"/>
    <mergeCell ref="G35:BV35"/>
    <mergeCell ref="BW35:CL35"/>
    <mergeCell ref="CM35:DA35"/>
    <mergeCell ref="A37:DA37"/>
    <mergeCell ref="H42:BC42"/>
    <mergeCell ref="BD42:BS42"/>
    <mergeCell ref="BT42:CD42"/>
    <mergeCell ref="CE42:DA42"/>
    <mergeCell ref="A43:G43"/>
    <mergeCell ref="H43:BC43"/>
    <mergeCell ref="BD43:BS43"/>
    <mergeCell ref="BT43:CD43"/>
    <mergeCell ref="CE43:DA43"/>
    <mergeCell ref="A44:G44"/>
    <mergeCell ref="H44:BC44"/>
    <mergeCell ref="BD44:BS44"/>
    <mergeCell ref="BT44:CD44"/>
    <mergeCell ref="CE44:DA44"/>
    <mergeCell ref="A33:F33"/>
    <mergeCell ref="G33:BV33"/>
    <mergeCell ref="BW33:CL33"/>
    <mergeCell ref="CM33:DA33"/>
    <mergeCell ref="A34:F34"/>
    <mergeCell ref="G34:BV34"/>
    <mergeCell ref="BW34:CL34"/>
    <mergeCell ref="CM34:DA34"/>
    <mergeCell ref="A31:F31"/>
    <mergeCell ref="H31:BV31"/>
    <mergeCell ref="BW31:CL31"/>
    <mergeCell ref="CM31:DA31"/>
    <mergeCell ref="A32:F32"/>
    <mergeCell ref="H32:BV32"/>
    <mergeCell ref="BW32:CL32"/>
    <mergeCell ref="CM32:DA32"/>
    <mergeCell ref="A29:F29"/>
    <mergeCell ref="H29:BV29"/>
    <mergeCell ref="BW29:CL29"/>
    <mergeCell ref="CM29:DA29"/>
    <mergeCell ref="A30:F30"/>
    <mergeCell ref="H30:BV30"/>
    <mergeCell ref="BW30:CL30"/>
    <mergeCell ref="CM30:DA30"/>
    <mergeCell ref="A26:F27"/>
    <mergeCell ref="H26:BV26"/>
    <mergeCell ref="BW26:CL27"/>
    <mergeCell ref="CM26:DA27"/>
    <mergeCell ref="H27:BV27"/>
    <mergeCell ref="A28:F28"/>
    <mergeCell ref="H28:BV28"/>
    <mergeCell ref="BW28:CL28"/>
    <mergeCell ref="CM28:DA28"/>
    <mergeCell ref="A24:F24"/>
    <mergeCell ref="H24:BV24"/>
    <mergeCell ref="BW24:CL24"/>
    <mergeCell ref="CM24:DA24"/>
    <mergeCell ref="A25:F25"/>
    <mergeCell ref="H25:BV25"/>
    <mergeCell ref="BW25:CL25"/>
    <mergeCell ref="CM25:DA25"/>
    <mergeCell ref="A21:F22"/>
    <mergeCell ref="H21:BV21"/>
    <mergeCell ref="BW21:CL22"/>
    <mergeCell ref="CM21:DA22"/>
    <mergeCell ref="H22:BV22"/>
    <mergeCell ref="A23:F23"/>
    <mergeCell ref="H23:BV23"/>
    <mergeCell ref="BW23:CL23"/>
    <mergeCell ref="CM23:DA23"/>
    <mergeCell ref="A19:F19"/>
    <mergeCell ref="G19:BV19"/>
    <mergeCell ref="BW19:CL19"/>
    <mergeCell ref="CM19:DA19"/>
    <mergeCell ref="A20:F20"/>
    <mergeCell ref="H20:BV20"/>
    <mergeCell ref="BW20:CL20"/>
    <mergeCell ref="CM20:DA20"/>
    <mergeCell ref="DI13:DX13"/>
    <mergeCell ref="A12:X12"/>
    <mergeCell ref="Y12:AN12"/>
    <mergeCell ref="AO12:BE12"/>
    <mergeCell ref="BF12:BW12"/>
    <mergeCell ref="BX12:CP12"/>
    <mergeCell ref="DY13:EN13"/>
    <mergeCell ref="EO13:FE13"/>
    <mergeCell ref="A16:DA16"/>
    <mergeCell ref="A18:F18"/>
    <mergeCell ref="G18:BV18"/>
    <mergeCell ref="BW18:CL18"/>
    <mergeCell ref="CM18:DA18"/>
    <mergeCell ref="CQ12:DH12"/>
    <mergeCell ref="DI12:DX12"/>
    <mergeCell ref="DY12:EN12"/>
    <mergeCell ref="EO12:FE12"/>
    <mergeCell ref="A13:X13"/>
    <mergeCell ref="Y13:AN13"/>
    <mergeCell ref="AO13:BE13"/>
    <mergeCell ref="BF13:BW13"/>
    <mergeCell ref="BX13:CP13"/>
    <mergeCell ref="CQ13:DH13"/>
    <mergeCell ref="CQ9:DH9"/>
    <mergeCell ref="DI9:DX9"/>
    <mergeCell ref="DY9:EN9"/>
    <mergeCell ref="EO9:FE9"/>
    <mergeCell ref="A10:FE10"/>
    <mergeCell ref="A11:F11"/>
    <mergeCell ref="G11:X11"/>
    <mergeCell ref="Y11:AN11"/>
    <mergeCell ref="AO11:BE11"/>
    <mergeCell ref="BF11:BW11"/>
    <mergeCell ref="A9:F9"/>
    <mergeCell ref="G9:X9"/>
    <mergeCell ref="Y9:AN9"/>
    <mergeCell ref="AO9:BE9"/>
    <mergeCell ref="BF9:BW9"/>
    <mergeCell ref="BX9:CP9"/>
    <mergeCell ref="BX11:CP11"/>
    <mergeCell ref="CQ11:DH11"/>
    <mergeCell ref="DI11:DX11"/>
    <mergeCell ref="DY11:EN11"/>
    <mergeCell ref="EO11:FE11"/>
    <mergeCell ref="DY6:EN8"/>
    <mergeCell ref="EO6:FE8"/>
    <mergeCell ref="AO7:BE8"/>
    <mergeCell ref="BF7:DH7"/>
    <mergeCell ref="BF8:BW8"/>
    <mergeCell ref="BX8:CP8"/>
    <mergeCell ref="CQ8:DH8"/>
    <mergeCell ref="AV1:FE1"/>
    <mergeCell ref="AV2:FE2"/>
    <mergeCell ref="A3:FE3"/>
    <mergeCell ref="A4:FE4"/>
    <mergeCell ref="A5:FE5"/>
    <mergeCell ref="A6:F8"/>
    <mergeCell ref="G6:X8"/>
    <mergeCell ref="Y6:AN8"/>
    <mergeCell ref="AO6:DH6"/>
    <mergeCell ref="DI6:DX8"/>
  </mergeCells>
  <pageMargins left="0.23622047244094491" right="0.23622047244094491" top="0.74803149606299213" bottom="0.74803149606299213" header="0.31496062992125984" footer="0.31496062992125984"/>
  <pageSetup paperSize="9" scale="7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89"/>
  <sheetViews>
    <sheetView topLeftCell="A67" zoomScaleNormal="100" zoomScaleSheetLayoutView="100" workbookViewId="0">
      <selection activeCell="CJ76" sqref="CJ76:DA76"/>
    </sheetView>
  </sheetViews>
  <sheetFormatPr defaultColWidth="0.85546875" defaultRowHeight="12.75" x14ac:dyDescent="0.2"/>
  <cols>
    <col min="1" max="29" width="0.85546875" style="1"/>
    <col min="30" max="30" width="2.42578125" style="1" customWidth="1"/>
    <col min="31" max="47" width="0.85546875" style="1"/>
    <col min="48" max="48" width="0.42578125" style="1" customWidth="1"/>
    <col min="49" max="50" width="0.85546875" style="1"/>
    <col min="51" max="51" width="0.5703125" style="1" customWidth="1"/>
    <col min="52" max="55" width="0.85546875" style="1"/>
    <col min="56" max="56" width="0.85546875" style="1" hidden="1" customWidth="1"/>
    <col min="57" max="142" width="0.85546875" style="1"/>
    <col min="143" max="143" width="0.7109375" style="1" customWidth="1"/>
    <col min="144" max="144" width="0.85546875" style="1" hidden="1" customWidth="1"/>
    <col min="145" max="16384" width="0.85546875" style="1"/>
  </cols>
  <sheetData>
    <row r="1" spans="1:161" s="4" customFormat="1" ht="24.75" customHeight="1" thickBot="1" x14ac:dyDescent="0.3">
      <c r="A1" s="8" t="s">
        <v>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117" t="s">
        <v>151</v>
      </c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  <c r="BM1" s="117"/>
      <c r="BN1" s="117"/>
      <c r="BO1" s="117"/>
      <c r="BP1" s="117"/>
      <c r="BQ1" s="117"/>
      <c r="BR1" s="117"/>
      <c r="BS1" s="117"/>
      <c r="BT1" s="117"/>
      <c r="BU1" s="117"/>
      <c r="BV1" s="117"/>
      <c r="BW1" s="117"/>
      <c r="BX1" s="117"/>
      <c r="BY1" s="117"/>
      <c r="BZ1" s="117"/>
      <c r="CA1" s="117"/>
      <c r="CB1" s="117"/>
      <c r="CC1" s="117"/>
      <c r="CD1" s="117"/>
      <c r="CE1" s="117"/>
      <c r="CF1" s="117"/>
      <c r="CG1" s="117"/>
      <c r="CH1" s="117"/>
      <c r="CI1" s="117"/>
      <c r="CJ1" s="117"/>
      <c r="CK1" s="117"/>
      <c r="CL1" s="117"/>
      <c r="CM1" s="117"/>
      <c r="CN1" s="117"/>
      <c r="CO1" s="117"/>
      <c r="CP1" s="117"/>
      <c r="CQ1" s="117"/>
      <c r="CR1" s="117"/>
      <c r="CS1" s="117"/>
      <c r="CT1" s="117"/>
      <c r="CU1" s="117"/>
      <c r="CV1" s="117"/>
      <c r="CW1" s="117"/>
      <c r="CX1" s="117"/>
      <c r="CY1" s="117"/>
      <c r="CZ1" s="117"/>
      <c r="DA1" s="117"/>
      <c r="DB1" s="117"/>
      <c r="DC1" s="117"/>
      <c r="DD1" s="117"/>
      <c r="DE1" s="117"/>
      <c r="DF1" s="117"/>
      <c r="DG1" s="117"/>
      <c r="DH1" s="117"/>
      <c r="DI1" s="117"/>
      <c r="DJ1" s="117"/>
      <c r="DK1" s="117"/>
      <c r="DL1" s="117"/>
      <c r="DM1" s="117"/>
      <c r="DN1" s="117"/>
      <c r="DO1" s="117"/>
      <c r="DP1" s="117"/>
      <c r="DQ1" s="117"/>
      <c r="DR1" s="117"/>
      <c r="DS1" s="117"/>
      <c r="DT1" s="117"/>
      <c r="DU1" s="117"/>
      <c r="DV1" s="117"/>
      <c r="DW1" s="117"/>
      <c r="DX1" s="117"/>
      <c r="DY1" s="117"/>
      <c r="DZ1" s="117"/>
      <c r="EA1" s="117"/>
      <c r="EB1" s="117"/>
      <c r="EC1" s="117"/>
      <c r="ED1" s="117"/>
      <c r="EE1" s="117"/>
      <c r="EF1" s="117"/>
      <c r="EG1" s="117"/>
      <c r="EH1" s="117"/>
      <c r="EI1" s="117"/>
      <c r="EJ1" s="117"/>
      <c r="EK1" s="117"/>
      <c r="EL1" s="117"/>
      <c r="EM1" s="117"/>
      <c r="EN1" s="117"/>
      <c r="EO1" s="117"/>
      <c r="EP1" s="117"/>
      <c r="EQ1" s="117"/>
      <c r="ER1" s="117"/>
      <c r="ES1" s="117"/>
      <c r="ET1" s="117"/>
      <c r="EU1" s="117"/>
      <c r="EV1" s="117"/>
      <c r="EW1" s="117"/>
      <c r="EX1" s="117"/>
      <c r="EY1" s="117"/>
      <c r="EZ1" s="117"/>
      <c r="FA1" s="117"/>
      <c r="FB1" s="117"/>
      <c r="FC1" s="117"/>
      <c r="FD1" s="117"/>
      <c r="FE1" s="117"/>
    </row>
    <row r="2" spans="1:161" s="4" customFormat="1" ht="14.25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</row>
    <row r="3" spans="1:161" s="3" customFormat="1" ht="15.75" x14ac:dyDescent="0.25">
      <c r="A3" s="80" t="s">
        <v>0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</row>
    <row r="4" spans="1:161" s="2" customFormat="1" ht="15" x14ac:dyDescent="0.25">
      <c r="A4" s="53" t="s">
        <v>1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</row>
    <row r="5" spans="1:161" s="2" customFormat="1" ht="15" x14ac:dyDescent="0.25">
      <c r="A5" s="53" t="s">
        <v>3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</row>
    <row r="6" spans="1:161" s="21" customFormat="1" ht="13.5" customHeight="1" x14ac:dyDescent="0.2">
      <c r="A6" s="54" t="s">
        <v>4</v>
      </c>
      <c r="B6" s="55"/>
      <c r="C6" s="55"/>
      <c r="D6" s="55"/>
      <c r="E6" s="55"/>
      <c r="F6" s="56"/>
      <c r="G6" s="54" t="s">
        <v>5</v>
      </c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6"/>
      <c r="Y6" s="54" t="s">
        <v>6</v>
      </c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6"/>
      <c r="AO6" s="81" t="s">
        <v>7</v>
      </c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3"/>
      <c r="DI6" s="54" t="s">
        <v>8</v>
      </c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6"/>
      <c r="DY6" s="54" t="s">
        <v>101</v>
      </c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6"/>
      <c r="EO6" s="54" t="s">
        <v>9</v>
      </c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6"/>
    </row>
    <row r="7" spans="1:161" s="21" customFormat="1" ht="13.5" customHeight="1" x14ac:dyDescent="0.2">
      <c r="A7" s="76"/>
      <c r="B7" s="77"/>
      <c r="C7" s="77"/>
      <c r="D7" s="77"/>
      <c r="E7" s="77"/>
      <c r="F7" s="78"/>
      <c r="G7" s="76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8"/>
      <c r="Y7" s="76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8"/>
      <c r="AO7" s="54" t="s">
        <v>10</v>
      </c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6"/>
      <c r="BF7" s="81" t="s">
        <v>11</v>
      </c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3"/>
      <c r="DI7" s="76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8"/>
      <c r="DY7" s="76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8"/>
      <c r="EO7" s="76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8"/>
    </row>
    <row r="8" spans="1:161" s="21" customFormat="1" ht="39.75" customHeight="1" x14ac:dyDescent="0.2">
      <c r="A8" s="73"/>
      <c r="B8" s="74"/>
      <c r="C8" s="74"/>
      <c r="D8" s="74"/>
      <c r="E8" s="74"/>
      <c r="F8" s="75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5"/>
      <c r="Y8" s="73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5"/>
      <c r="AO8" s="73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5"/>
      <c r="BF8" s="79" t="s">
        <v>12</v>
      </c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 t="s">
        <v>13</v>
      </c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 t="s">
        <v>14</v>
      </c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3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5"/>
      <c r="DY8" s="73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5"/>
      <c r="EO8" s="73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5"/>
    </row>
    <row r="9" spans="1:161" s="6" customFormat="1" x14ac:dyDescent="0.2">
      <c r="A9" s="65">
        <v>1</v>
      </c>
      <c r="B9" s="65"/>
      <c r="C9" s="65"/>
      <c r="D9" s="65"/>
      <c r="E9" s="65"/>
      <c r="F9" s="65"/>
      <c r="G9" s="65">
        <v>2</v>
      </c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>
        <v>3</v>
      </c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>
        <v>4</v>
      </c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>
        <v>5</v>
      </c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>
        <v>6</v>
      </c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>
        <v>7</v>
      </c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>
        <v>8</v>
      </c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5"/>
      <c r="DY9" s="65">
        <v>9</v>
      </c>
      <c r="DZ9" s="65"/>
      <c r="EA9" s="65"/>
      <c r="EB9" s="65"/>
      <c r="EC9" s="65"/>
      <c r="ED9" s="65"/>
      <c r="EE9" s="65"/>
      <c r="EF9" s="65"/>
      <c r="EG9" s="65"/>
      <c r="EH9" s="65"/>
      <c r="EI9" s="65"/>
      <c r="EJ9" s="65"/>
      <c r="EK9" s="65"/>
      <c r="EL9" s="65"/>
      <c r="EM9" s="65"/>
      <c r="EN9" s="65"/>
      <c r="EO9" s="65">
        <v>10</v>
      </c>
      <c r="EP9" s="65"/>
      <c r="EQ9" s="65"/>
      <c r="ER9" s="65"/>
      <c r="ES9" s="65"/>
      <c r="ET9" s="65"/>
      <c r="EU9" s="65"/>
      <c r="EV9" s="65"/>
      <c r="EW9" s="65"/>
      <c r="EX9" s="65"/>
      <c r="EY9" s="65"/>
      <c r="EZ9" s="65"/>
      <c r="FA9" s="65"/>
      <c r="FB9" s="65"/>
      <c r="FC9" s="65"/>
      <c r="FD9" s="65"/>
      <c r="FE9" s="65"/>
    </row>
    <row r="10" spans="1:161" s="7" customFormat="1" ht="15" customHeight="1" x14ac:dyDescent="0.2">
      <c r="A10" s="84" t="s">
        <v>102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5"/>
      <c r="DH10" s="85"/>
      <c r="DI10" s="85"/>
      <c r="DJ10" s="85"/>
      <c r="DK10" s="85"/>
      <c r="DL10" s="85"/>
      <c r="DM10" s="85"/>
      <c r="DN10" s="85"/>
      <c r="DO10" s="85"/>
      <c r="DP10" s="85"/>
      <c r="DQ10" s="85"/>
      <c r="DR10" s="85"/>
      <c r="DS10" s="85"/>
      <c r="DT10" s="85"/>
      <c r="DU10" s="85"/>
      <c r="DV10" s="85"/>
      <c r="DW10" s="85"/>
      <c r="DX10" s="85"/>
      <c r="DY10" s="85"/>
      <c r="DZ10" s="85"/>
      <c r="EA10" s="85"/>
      <c r="EB10" s="85"/>
      <c r="EC10" s="85"/>
      <c r="ED10" s="85"/>
      <c r="EE10" s="85"/>
      <c r="EF10" s="85"/>
      <c r="EG10" s="85"/>
      <c r="EH10" s="85"/>
      <c r="EI10" s="85"/>
      <c r="EJ10" s="85"/>
      <c r="EK10" s="85"/>
      <c r="EL10" s="85"/>
      <c r="EM10" s="85"/>
      <c r="EN10" s="85"/>
      <c r="EO10" s="85"/>
      <c r="EP10" s="85"/>
      <c r="EQ10" s="85"/>
      <c r="ER10" s="85"/>
      <c r="ES10" s="85"/>
      <c r="ET10" s="85"/>
      <c r="EU10" s="85"/>
      <c r="EV10" s="85"/>
      <c r="EW10" s="85"/>
      <c r="EX10" s="85"/>
      <c r="EY10" s="85"/>
      <c r="EZ10" s="85"/>
      <c r="FA10" s="85"/>
      <c r="FB10" s="85"/>
      <c r="FC10" s="85"/>
      <c r="FD10" s="85"/>
      <c r="FE10" s="86"/>
    </row>
    <row r="11" spans="1:161" s="7" customFormat="1" ht="27.75" customHeight="1" x14ac:dyDescent="0.2">
      <c r="A11" s="59" t="s">
        <v>17</v>
      </c>
      <c r="B11" s="59"/>
      <c r="C11" s="59"/>
      <c r="D11" s="59"/>
      <c r="E11" s="59"/>
      <c r="F11" s="59"/>
      <c r="G11" s="69" t="s">
        <v>22</v>
      </c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57">
        <v>9</v>
      </c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>
        <f>BF11+BX11+CQ11</f>
        <v>10282</v>
      </c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>
        <v>0</v>
      </c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>
        <v>0</v>
      </c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  <c r="CL11" s="57"/>
      <c r="CM11" s="57"/>
      <c r="CN11" s="57"/>
      <c r="CO11" s="57"/>
      <c r="CP11" s="57"/>
      <c r="CQ11" s="57">
        <v>10282</v>
      </c>
      <c r="CR11" s="57"/>
      <c r="CS11" s="57"/>
      <c r="CT11" s="57"/>
      <c r="CU11" s="57"/>
      <c r="CV11" s="57"/>
      <c r="CW11" s="57"/>
      <c r="CX11" s="57"/>
      <c r="CY11" s="57"/>
      <c r="CZ11" s="57"/>
      <c r="DA11" s="57"/>
      <c r="DB11" s="57"/>
      <c r="DC11" s="57"/>
      <c r="DD11" s="57"/>
      <c r="DE11" s="57"/>
      <c r="DF11" s="57"/>
      <c r="DG11" s="57"/>
      <c r="DH11" s="57"/>
      <c r="DI11" s="57">
        <v>20</v>
      </c>
      <c r="DJ11" s="57"/>
      <c r="DK11" s="57"/>
      <c r="DL11" s="57"/>
      <c r="DM11" s="57"/>
      <c r="DN11" s="57"/>
      <c r="DO11" s="57"/>
      <c r="DP11" s="57"/>
      <c r="DQ11" s="57"/>
      <c r="DR11" s="57"/>
      <c r="DS11" s="57"/>
      <c r="DT11" s="57"/>
      <c r="DU11" s="57"/>
      <c r="DV11" s="57"/>
      <c r="DW11" s="57"/>
      <c r="DX11" s="57"/>
      <c r="DY11" s="57">
        <v>1.7</v>
      </c>
      <c r="DZ11" s="57"/>
      <c r="EA11" s="57"/>
      <c r="EB11" s="57"/>
      <c r="EC11" s="57"/>
      <c r="ED11" s="57"/>
      <c r="EE11" s="57"/>
      <c r="EF11" s="57"/>
      <c r="EG11" s="57"/>
      <c r="EH11" s="57"/>
      <c r="EI11" s="57"/>
      <c r="EJ11" s="57"/>
      <c r="EK11" s="57"/>
      <c r="EL11" s="57"/>
      <c r="EM11" s="57"/>
      <c r="EN11" s="57"/>
      <c r="EO11" s="58">
        <f>Y11*AO11*12*1.7+81.97</f>
        <v>1887857.17</v>
      </c>
      <c r="EP11" s="58"/>
      <c r="EQ11" s="58"/>
      <c r="ER11" s="58"/>
      <c r="ES11" s="58"/>
      <c r="ET11" s="58"/>
      <c r="EU11" s="58"/>
      <c r="EV11" s="58"/>
      <c r="EW11" s="58"/>
      <c r="EX11" s="58"/>
      <c r="EY11" s="58"/>
      <c r="EZ11" s="58"/>
      <c r="FA11" s="58"/>
      <c r="FB11" s="58"/>
      <c r="FC11" s="58"/>
      <c r="FD11" s="58"/>
      <c r="FE11" s="58"/>
    </row>
    <row r="12" spans="1:161" s="7" customFormat="1" ht="15" customHeight="1" x14ac:dyDescent="0.2">
      <c r="A12" s="87" t="s">
        <v>103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2"/>
      <c r="Y12" s="57" t="s">
        <v>16</v>
      </c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 t="s">
        <v>16</v>
      </c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 t="s">
        <v>16</v>
      </c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 t="s">
        <v>16</v>
      </c>
      <c r="CR12" s="57"/>
      <c r="CS12" s="57"/>
      <c r="CT12" s="57"/>
      <c r="CU12" s="57"/>
      <c r="CV12" s="57"/>
      <c r="CW12" s="57"/>
      <c r="CX12" s="57"/>
      <c r="CY12" s="57"/>
      <c r="CZ12" s="57"/>
      <c r="DA12" s="57"/>
      <c r="DB12" s="57"/>
      <c r="DC12" s="57"/>
      <c r="DD12" s="57"/>
      <c r="DE12" s="57"/>
      <c r="DF12" s="57"/>
      <c r="DG12" s="57"/>
      <c r="DH12" s="57"/>
      <c r="DI12" s="57" t="s">
        <v>16</v>
      </c>
      <c r="DJ12" s="57"/>
      <c r="DK12" s="57"/>
      <c r="DL12" s="57"/>
      <c r="DM12" s="57"/>
      <c r="DN12" s="57"/>
      <c r="DO12" s="57"/>
      <c r="DP12" s="57"/>
      <c r="DQ12" s="57"/>
      <c r="DR12" s="57"/>
      <c r="DS12" s="57"/>
      <c r="DT12" s="57"/>
      <c r="DU12" s="57"/>
      <c r="DV12" s="57"/>
      <c r="DW12" s="57"/>
      <c r="DX12" s="57"/>
      <c r="DY12" s="57" t="s">
        <v>16</v>
      </c>
      <c r="DZ12" s="57"/>
      <c r="EA12" s="57"/>
      <c r="EB12" s="57"/>
      <c r="EC12" s="57"/>
      <c r="ED12" s="57"/>
      <c r="EE12" s="57"/>
      <c r="EF12" s="57"/>
      <c r="EG12" s="57"/>
      <c r="EH12" s="57"/>
      <c r="EI12" s="57"/>
      <c r="EJ12" s="57"/>
      <c r="EK12" s="57"/>
      <c r="EL12" s="57"/>
      <c r="EM12" s="57"/>
      <c r="EN12" s="57"/>
      <c r="EO12" s="58">
        <f>EO11</f>
        <v>1887857.17</v>
      </c>
      <c r="EP12" s="58"/>
      <c r="EQ12" s="58"/>
      <c r="ER12" s="58"/>
      <c r="ES12" s="58"/>
      <c r="ET12" s="58"/>
      <c r="EU12" s="58"/>
      <c r="EV12" s="58"/>
      <c r="EW12" s="58"/>
      <c r="EX12" s="58"/>
      <c r="EY12" s="58"/>
      <c r="EZ12" s="58"/>
      <c r="FA12" s="58"/>
      <c r="FB12" s="58"/>
      <c r="FC12" s="58"/>
      <c r="FD12" s="58"/>
      <c r="FE12" s="58"/>
    </row>
    <row r="13" spans="1:161" s="7" customFormat="1" ht="15" customHeight="1" x14ac:dyDescent="0.2">
      <c r="A13" s="87" t="s">
        <v>104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2"/>
      <c r="Y13" s="57" t="s">
        <v>16</v>
      </c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 t="s">
        <v>16</v>
      </c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 t="s">
        <v>16</v>
      </c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 t="s">
        <v>16</v>
      </c>
      <c r="CR13" s="57"/>
      <c r="CS13" s="57"/>
      <c r="CT13" s="57"/>
      <c r="CU13" s="57"/>
      <c r="CV13" s="57"/>
      <c r="CW13" s="57"/>
      <c r="CX13" s="57"/>
      <c r="CY13" s="57"/>
      <c r="CZ13" s="57"/>
      <c r="DA13" s="57"/>
      <c r="DB13" s="57"/>
      <c r="DC13" s="57"/>
      <c r="DD13" s="57"/>
      <c r="DE13" s="57"/>
      <c r="DF13" s="57"/>
      <c r="DG13" s="57"/>
      <c r="DH13" s="57"/>
      <c r="DI13" s="57" t="s">
        <v>16</v>
      </c>
      <c r="DJ13" s="57"/>
      <c r="DK13" s="57"/>
      <c r="DL13" s="57"/>
      <c r="DM13" s="57"/>
      <c r="DN13" s="57"/>
      <c r="DO13" s="57"/>
      <c r="DP13" s="57"/>
      <c r="DQ13" s="57"/>
      <c r="DR13" s="57"/>
      <c r="DS13" s="57"/>
      <c r="DT13" s="57"/>
      <c r="DU13" s="57"/>
      <c r="DV13" s="57"/>
      <c r="DW13" s="57"/>
      <c r="DX13" s="57"/>
      <c r="DY13" s="57" t="s">
        <v>16</v>
      </c>
      <c r="DZ13" s="57"/>
      <c r="EA13" s="57"/>
      <c r="EB13" s="57"/>
      <c r="EC13" s="57"/>
      <c r="ED13" s="57"/>
      <c r="EE13" s="57"/>
      <c r="EF13" s="57"/>
      <c r="EG13" s="57"/>
      <c r="EH13" s="57"/>
      <c r="EI13" s="57"/>
      <c r="EJ13" s="57"/>
      <c r="EK13" s="57"/>
      <c r="EL13" s="57"/>
      <c r="EM13" s="57"/>
      <c r="EN13" s="57"/>
      <c r="EO13" s="58">
        <f>EO12</f>
        <v>1887857.17</v>
      </c>
      <c r="EP13" s="58"/>
      <c r="EQ13" s="58"/>
      <c r="ER13" s="58"/>
      <c r="ES13" s="58"/>
      <c r="ET13" s="58"/>
      <c r="EU13" s="58"/>
      <c r="EV13" s="58"/>
      <c r="EW13" s="58"/>
      <c r="EX13" s="58"/>
      <c r="EY13" s="58"/>
      <c r="EZ13" s="58"/>
      <c r="FA13" s="58"/>
      <c r="FB13" s="58"/>
      <c r="FC13" s="58"/>
      <c r="FD13" s="58"/>
      <c r="FE13" s="58"/>
    </row>
    <row r="14" spans="1:161" s="7" customFormat="1" ht="15" customHeight="1" x14ac:dyDescent="0.2">
      <c r="A14" s="17"/>
      <c r="B14" s="17"/>
      <c r="C14" s="17"/>
      <c r="D14" s="17"/>
      <c r="E14" s="17"/>
      <c r="F14" s="17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</row>
    <row r="16" spans="1:161" s="4" customFormat="1" ht="41.25" customHeight="1" x14ac:dyDescent="0.2">
      <c r="A16" s="70" t="s">
        <v>152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</row>
    <row r="17" spans="1:105" s="2" customFormat="1" ht="10.5" customHeight="1" x14ac:dyDescent="0.25"/>
    <row r="18" spans="1:105" s="2" customFormat="1" ht="55.5" customHeight="1" x14ac:dyDescent="0.25">
      <c r="A18" s="54" t="s">
        <v>4</v>
      </c>
      <c r="B18" s="55"/>
      <c r="C18" s="55"/>
      <c r="D18" s="55"/>
      <c r="E18" s="55"/>
      <c r="F18" s="56"/>
      <c r="G18" s="54" t="s">
        <v>36</v>
      </c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6"/>
      <c r="BW18" s="54" t="s">
        <v>37</v>
      </c>
      <c r="BX18" s="55"/>
      <c r="BY18" s="55"/>
      <c r="BZ18" s="55"/>
      <c r="CA18" s="55"/>
      <c r="CB18" s="55"/>
      <c r="CC18" s="55"/>
      <c r="CD18" s="55"/>
      <c r="CE18" s="55"/>
      <c r="CF18" s="55"/>
      <c r="CG18" s="55"/>
      <c r="CH18" s="55"/>
      <c r="CI18" s="55"/>
      <c r="CJ18" s="55"/>
      <c r="CK18" s="55"/>
      <c r="CL18" s="56"/>
      <c r="CM18" s="54" t="s">
        <v>38</v>
      </c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3"/>
    </row>
    <row r="19" spans="1:105" x14ac:dyDescent="0.2">
      <c r="A19" s="65">
        <v>1</v>
      </c>
      <c r="B19" s="65"/>
      <c r="C19" s="65"/>
      <c r="D19" s="65"/>
      <c r="E19" s="65"/>
      <c r="F19" s="65"/>
      <c r="G19" s="65">
        <v>2</v>
      </c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>
        <v>3</v>
      </c>
      <c r="BX19" s="65"/>
      <c r="BY19" s="65"/>
      <c r="BZ19" s="65"/>
      <c r="CA19" s="65"/>
      <c r="CB19" s="65"/>
      <c r="CC19" s="65"/>
      <c r="CD19" s="65"/>
      <c r="CE19" s="65"/>
      <c r="CF19" s="65"/>
      <c r="CG19" s="65"/>
      <c r="CH19" s="65"/>
      <c r="CI19" s="65"/>
      <c r="CJ19" s="65"/>
      <c r="CK19" s="65"/>
      <c r="CL19" s="65"/>
      <c r="CM19" s="65">
        <v>4</v>
      </c>
      <c r="CN19" s="65"/>
      <c r="CO19" s="65"/>
      <c r="CP19" s="65"/>
      <c r="CQ19" s="65"/>
      <c r="CR19" s="65"/>
      <c r="CS19" s="65"/>
      <c r="CT19" s="65"/>
      <c r="CU19" s="65"/>
      <c r="CV19" s="65"/>
      <c r="CW19" s="65"/>
      <c r="CX19" s="65"/>
      <c r="CY19" s="65"/>
      <c r="CZ19" s="65"/>
      <c r="DA19" s="65"/>
    </row>
    <row r="20" spans="1:105" s="2" customFormat="1" ht="21.75" customHeight="1" x14ac:dyDescent="0.25">
      <c r="A20" s="59" t="s">
        <v>17</v>
      </c>
      <c r="B20" s="59"/>
      <c r="C20" s="59"/>
      <c r="D20" s="59"/>
      <c r="E20" s="59"/>
      <c r="F20" s="59"/>
      <c r="G20" s="20"/>
      <c r="H20" s="61" t="s">
        <v>39</v>
      </c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2"/>
      <c r="BW20" s="57" t="s">
        <v>16</v>
      </c>
      <c r="BX20" s="57"/>
      <c r="BY20" s="57"/>
      <c r="BZ20" s="57"/>
      <c r="CA20" s="57"/>
      <c r="CB20" s="57"/>
      <c r="CC20" s="57"/>
      <c r="CD20" s="57"/>
      <c r="CE20" s="57"/>
      <c r="CF20" s="57"/>
      <c r="CG20" s="57"/>
      <c r="CH20" s="57"/>
      <c r="CI20" s="57"/>
      <c r="CJ20" s="57"/>
      <c r="CK20" s="57"/>
      <c r="CL20" s="57"/>
      <c r="CM20" s="58">
        <f>CM21</f>
        <v>566357.17000000004</v>
      </c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</row>
    <row r="21" spans="1:105" x14ac:dyDescent="0.2">
      <c r="A21" s="90" t="s">
        <v>40</v>
      </c>
      <c r="B21" s="91"/>
      <c r="C21" s="91"/>
      <c r="D21" s="91"/>
      <c r="E21" s="91"/>
      <c r="F21" s="92"/>
      <c r="G21" s="10"/>
      <c r="H21" s="96" t="s">
        <v>11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6"/>
      <c r="BA21" s="96"/>
      <c r="BB21" s="96"/>
      <c r="BC21" s="96"/>
      <c r="BD21" s="96"/>
      <c r="BE21" s="96"/>
      <c r="BF21" s="96"/>
      <c r="BG21" s="96"/>
      <c r="BH21" s="96"/>
      <c r="BI21" s="96"/>
      <c r="BJ21" s="96"/>
      <c r="BK21" s="96"/>
      <c r="BL21" s="96"/>
      <c r="BM21" s="96"/>
      <c r="BN21" s="96"/>
      <c r="BO21" s="96"/>
      <c r="BP21" s="96"/>
      <c r="BQ21" s="96"/>
      <c r="BR21" s="96"/>
      <c r="BS21" s="96"/>
      <c r="BT21" s="96"/>
      <c r="BU21" s="96"/>
      <c r="BV21" s="97"/>
      <c r="BW21" s="98"/>
      <c r="BX21" s="99"/>
      <c r="BY21" s="99"/>
      <c r="BZ21" s="99"/>
      <c r="CA21" s="99"/>
      <c r="CB21" s="99"/>
      <c r="CC21" s="99"/>
      <c r="CD21" s="99"/>
      <c r="CE21" s="99"/>
      <c r="CF21" s="99"/>
      <c r="CG21" s="99"/>
      <c r="CH21" s="99"/>
      <c r="CI21" s="99"/>
      <c r="CJ21" s="99"/>
      <c r="CK21" s="99"/>
      <c r="CL21" s="100"/>
      <c r="CM21" s="104">
        <v>566357.17000000004</v>
      </c>
      <c r="CN21" s="105"/>
      <c r="CO21" s="105"/>
      <c r="CP21" s="105"/>
      <c r="CQ21" s="105"/>
      <c r="CR21" s="105"/>
      <c r="CS21" s="105"/>
      <c r="CT21" s="105"/>
      <c r="CU21" s="105"/>
      <c r="CV21" s="105"/>
      <c r="CW21" s="105"/>
      <c r="CX21" s="105"/>
      <c r="CY21" s="105"/>
      <c r="CZ21" s="105"/>
      <c r="DA21" s="106"/>
    </row>
    <row r="22" spans="1:105" x14ac:dyDescent="0.2">
      <c r="A22" s="93"/>
      <c r="B22" s="94"/>
      <c r="C22" s="94"/>
      <c r="D22" s="94"/>
      <c r="E22" s="94"/>
      <c r="F22" s="95"/>
      <c r="G22" s="11"/>
      <c r="H22" s="110" t="s">
        <v>182</v>
      </c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0"/>
      <c r="BG22" s="110"/>
      <c r="BH22" s="110"/>
      <c r="BI22" s="110"/>
      <c r="BJ22" s="110"/>
      <c r="BK22" s="110"/>
      <c r="BL22" s="110"/>
      <c r="BM22" s="110"/>
      <c r="BN22" s="110"/>
      <c r="BO22" s="110"/>
      <c r="BP22" s="110"/>
      <c r="BQ22" s="110"/>
      <c r="BR22" s="110"/>
      <c r="BS22" s="110"/>
      <c r="BT22" s="110"/>
      <c r="BU22" s="110"/>
      <c r="BV22" s="111"/>
      <c r="BW22" s="101"/>
      <c r="BX22" s="102"/>
      <c r="BY22" s="102"/>
      <c r="BZ22" s="102"/>
      <c r="CA22" s="102"/>
      <c r="CB22" s="102"/>
      <c r="CC22" s="102"/>
      <c r="CD22" s="102"/>
      <c r="CE22" s="102"/>
      <c r="CF22" s="102"/>
      <c r="CG22" s="102"/>
      <c r="CH22" s="102"/>
      <c r="CI22" s="102"/>
      <c r="CJ22" s="102"/>
      <c r="CK22" s="102"/>
      <c r="CL22" s="103"/>
      <c r="CM22" s="107"/>
      <c r="CN22" s="108"/>
      <c r="CO22" s="108"/>
      <c r="CP22" s="108"/>
      <c r="CQ22" s="108"/>
      <c r="CR22" s="108"/>
      <c r="CS22" s="108"/>
      <c r="CT22" s="108"/>
      <c r="CU22" s="108"/>
      <c r="CV22" s="108"/>
      <c r="CW22" s="108"/>
      <c r="CX22" s="108"/>
      <c r="CY22" s="108"/>
      <c r="CZ22" s="108"/>
      <c r="DA22" s="109"/>
    </row>
    <row r="23" spans="1:105" ht="13.5" customHeight="1" x14ac:dyDescent="0.2">
      <c r="A23" s="59" t="s">
        <v>41</v>
      </c>
      <c r="B23" s="59"/>
      <c r="C23" s="59"/>
      <c r="D23" s="59"/>
      <c r="E23" s="59"/>
      <c r="F23" s="59"/>
      <c r="G23" s="20"/>
      <c r="H23" s="88" t="s">
        <v>42</v>
      </c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9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58"/>
      <c r="CY23" s="58"/>
      <c r="CZ23" s="58"/>
      <c r="DA23" s="58"/>
    </row>
    <row r="24" spans="1:105" ht="26.25" customHeight="1" x14ac:dyDescent="0.2">
      <c r="A24" s="59" t="s">
        <v>43</v>
      </c>
      <c r="B24" s="59"/>
      <c r="C24" s="59"/>
      <c r="D24" s="59"/>
      <c r="E24" s="59"/>
      <c r="F24" s="59"/>
      <c r="G24" s="20"/>
      <c r="H24" s="88" t="s">
        <v>44</v>
      </c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9"/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  <c r="CM24" s="58"/>
      <c r="CN24" s="58"/>
      <c r="CO24" s="58"/>
      <c r="CP24" s="58"/>
      <c r="CQ24" s="58"/>
      <c r="CR24" s="58"/>
      <c r="CS24" s="58"/>
      <c r="CT24" s="58"/>
      <c r="CU24" s="58"/>
      <c r="CV24" s="58"/>
      <c r="CW24" s="58"/>
      <c r="CX24" s="58"/>
      <c r="CY24" s="58"/>
      <c r="CZ24" s="58"/>
      <c r="DA24" s="58"/>
    </row>
    <row r="25" spans="1:105" ht="26.25" customHeight="1" x14ac:dyDescent="0.2">
      <c r="A25" s="59" t="s">
        <v>18</v>
      </c>
      <c r="B25" s="59"/>
      <c r="C25" s="59"/>
      <c r="D25" s="59"/>
      <c r="E25" s="59"/>
      <c r="F25" s="59"/>
      <c r="G25" s="20"/>
      <c r="H25" s="61" t="s">
        <v>45</v>
      </c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2"/>
      <c r="BW25" s="57" t="s">
        <v>16</v>
      </c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57"/>
      <c r="CL25" s="57"/>
      <c r="CM25" s="58">
        <f>CM29</f>
        <v>3775.71</v>
      </c>
      <c r="CN25" s="58"/>
      <c r="CO25" s="58"/>
      <c r="CP25" s="58"/>
      <c r="CQ25" s="58"/>
      <c r="CR25" s="58"/>
      <c r="CS25" s="58"/>
      <c r="CT25" s="58"/>
      <c r="CU25" s="58"/>
      <c r="CV25" s="58"/>
      <c r="CW25" s="58"/>
      <c r="CX25" s="58"/>
      <c r="CY25" s="58"/>
      <c r="CZ25" s="58"/>
      <c r="DA25" s="58"/>
    </row>
    <row r="26" spans="1:105" x14ac:dyDescent="0.2">
      <c r="A26" s="90" t="s">
        <v>46</v>
      </c>
      <c r="B26" s="91"/>
      <c r="C26" s="91"/>
      <c r="D26" s="91"/>
      <c r="E26" s="91"/>
      <c r="F26" s="92"/>
      <c r="G26" s="10"/>
      <c r="H26" s="96" t="s">
        <v>11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6"/>
      <c r="BM26" s="96"/>
      <c r="BN26" s="96"/>
      <c r="BO26" s="96"/>
      <c r="BP26" s="96"/>
      <c r="BQ26" s="96"/>
      <c r="BR26" s="96"/>
      <c r="BS26" s="96"/>
      <c r="BT26" s="96"/>
      <c r="BU26" s="96"/>
      <c r="BV26" s="97"/>
      <c r="BW26" s="98"/>
      <c r="BX26" s="99"/>
      <c r="BY26" s="99"/>
      <c r="BZ26" s="99"/>
      <c r="CA26" s="99"/>
      <c r="CB26" s="99"/>
      <c r="CC26" s="99"/>
      <c r="CD26" s="99"/>
      <c r="CE26" s="99"/>
      <c r="CF26" s="99"/>
      <c r="CG26" s="99"/>
      <c r="CH26" s="99"/>
      <c r="CI26" s="99"/>
      <c r="CJ26" s="99"/>
      <c r="CK26" s="99"/>
      <c r="CL26" s="100"/>
      <c r="CM26" s="104"/>
      <c r="CN26" s="105"/>
      <c r="CO26" s="105"/>
      <c r="CP26" s="105"/>
      <c r="CQ26" s="105"/>
      <c r="CR26" s="105"/>
      <c r="CS26" s="105"/>
      <c r="CT26" s="105"/>
      <c r="CU26" s="105"/>
      <c r="CV26" s="105"/>
      <c r="CW26" s="105"/>
      <c r="CX26" s="105"/>
      <c r="CY26" s="105"/>
      <c r="CZ26" s="105"/>
      <c r="DA26" s="106"/>
    </row>
    <row r="27" spans="1:105" ht="25.5" customHeight="1" x14ac:dyDescent="0.2">
      <c r="A27" s="93"/>
      <c r="B27" s="94"/>
      <c r="C27" s="94"/>
      <c r="D27" s="94"/>
      <c r="E27" s="94"/>
      <c r="F27" s="95"/>
      <c r="G27" s="11"/>
      <c r="H27" s="110" t="s">
        <v>47</v>
      </c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110"/>
      <c r="BJ27" s="110"/>
      <c r="BK27" s="110"/>
      <c r="BL27" s="110"/>
      <c r="BM27" s="110"/>
      <c r="BN27" s="110"/>
      <c r="BO27" s="110"/>
      <c r="BP27" s="110"/>
      <c r="BQ27" s="110"/>
      <c r="BR27" s="110"/>
      <c r="BS27" s="110"/>
      <c r="BT27" s="110"/>
      <c r="BU27" s="110"/>
      <c r="BV27" s="111"/>
      <c r="BW27" s="101"/>
      <c r="BX27" s="102"/>
      <c r="BY27" s="102"/>
      <c r="BZ27" s="102"/>
      <c r="CA27" s="102"/>
      <c r="CB27" s="102"/>
      <c r="CC27" s="102"/>
      <c r="CD27" s="102"/>
      <c r="CE27" s="102"/>
      <c r="CF27" s="102"/>
      <c r="CG27" s="102"/>
      <c r="CH27" s="102"/>
      <c r="CI27" s="102"/>
      <c r="CJ27" s="102"/>
      <c r="CK27" s="102"/>
      <c r="CL27" s="103"/>
      <c r="CM27" s="107"/>
      <c r="CN27" s="108"/>
      <c r="CO27" s="108"/>
      <c r="CP27" s="108"/>
      <c r="CQ27" s="108"/>
      <c r="CR27" s="108"/>
      <c r="CS27" s="108"/>
      <c r="CT27" s="108"/>
      <c r="CU27" s="108"/>
      <c r="CV27" s="108"/>
      <c r="CW27" s="108"/>
      <c r="CX27" s="108"/>
      <c r="CY27" s="108"/>
      <c r="CZ27" s="108"/>
      <c r="DA27" s="109"/>
    </row>
    <row r="28" spans="1:105" ht="26.25" customHeight="1" x14ac:dyDescent="0.2">
      <c r="A28" s="59" t="s">
        <v>48</v>
      </c>
      <c r="B28" s="59"/>
      <c r="C28" s="59"/>
      <c r="D28" s="59"/>
      <c r="E28" s="59"/>
      <c r="F28" s="59"/>
      <c r="G28" s="20"/>
      <c r="H28" s="88" t="s">
        <v>49</v>
      </c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9"/>
      <c r="BW28" s="57"/>
      <c r="BX28" s="57"/>
      <c r="BY28" s="57"/>
      <c r="BZ28" s="57"/>
      <c r="CA28" s="57"/>
      <c r="CB28" s="57"/>
      <c r="CC28" s="57"/>
      <c r="CD28" s="57"/>
      <c r="CE28" s="57"/>
      <c r="CF28" s="57"/>
      <c r="CG28" s="57"/>
      <c r="CH28" s="57"/>
      <c r="CI28" s="57"/>
      <c r="CJ28" s="57"/>
      <c r="CK28" s="57"/>
      <c r="CL28" s="57"/>
      <c r="CM28" s="58"/>
      <c r="CN28" s="58"/>
      <c r="CO28" s="58"/>
      <c r="CP28" s="58"/>
      <c r="CQ28" s="58"/>
      <c r="CR28" s="58"/>
      <c r="CS28" s="58"/>
      <c r="CT28" s="58"/>
      <c r="CU28" s="58"/>
      <c r="CV28" s="58"/>
      <c r="CW28" s="58"/>
      <c r="CX28" s="58"/>
      <c r="CY28" s="58"/>
      <c r="CZ28" s="58"/>
      <c r="DA28" s="58"/>
    </row>
    <row r="29" spans="1:105" ht="27" customHeight="1" x14ac:dyDescent="0.2">
      <c r="A29" s="59" t="s">
        <v>50</v>
      </c>
      <c r="B29" s="59"/>
      <c r="C29" s="59"/>
      <c r="D29" s="59"/>
      <c r="E29" s="59"/>
      <c r="F29" s="59"/>
      <c r="G29" s="20"/>
      <c r="H29" s="88" t="s">
        <v>51</v>
      </c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9"/>
      <c r="BW29" s="57"/>
      <c r="BX29" s="57"/>
      <c r="BY29" s="57"/>
      <c r="BZ29" s="57"/>
      <c r="CA29" s="57"/>
      <c r="CB29" s="57"/>
      <c r="CC29" s="57"/>
      <c r="CD29" s="57"/>
      <c r="CE29" s="57"/>
      <c r="CF29" s="57"/>
      <c r="CG29" s="57"/>
      <c r="CH29" s="57"/>
      <c r="CI29" s="57"/>
      <c r="CJ29" s="57"/>
      <c r="CK29" s="57"/>
      <c r="CL29" s="57"/>
      <c r="CM29" s="58">
        <v>3775.71</v>
      </c>
      <c r="CN29" s="58"/>
      <c r="CO29" s="58"/>
      <c r="CP29" s="58"/>
      <c r="CQ29" s="58"/>
      <c r="CR29" s="58"/>
      <c r="CS29" s="58"/>
      <c r="CT29" s="58"/>
      <c r="CU29" s="58"/>
      <c r="CV29" s="58"/>
      <c r="CW29" s="58"/>
      <c r="CX29" s="58"/>
      <c r="CY29" s="58"/>
      <c r="CZ29" s="58"/>
      <c r="DA29" s="58"/>
    </row>
    <row r="30" spans="1:105" ht="27" customHeight="1" x14ac:dyDescent="0.2">
      <c r="A30" s="59" t="s">
        <v>52</v>
      </c>
      <c r="B30" s="59"/>
      <c r="C30" s="59"/>
      <c r="D30" s="59"/>
      <c r="E30" s="59"/>
      <c r="F30" s="59"/>
      <c r="G30" s="20"/>
      <c r="H30" s="88" t="s">
        <v>53</v>
      </c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9"/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  <c r="CM30" s="122"/>
      <c r="CN30" s="122"/>
      <c r="CO30" s="122"/>
      <c r="CP30" s="122"/>
      <c r="CQ30" s="122"/>
      <c r="CR30" s="122"/>
      <c r="CS30" s="122"/>
      <c r="CT30" s="122"/>
      <c r="CU30" s="122"/>
      <c r="CV30" s="122"/>
      <c r="CW30" s="122"/>
      <c r="CX30" s="122"/>
      <c r="CY30" s="122"/>
      <c r="CZ30" s="122"/>
      <c r="DA30" s="122"/>
    </row>
    <row r="31" spans="1:105" ht="27" customHeight="1" x14ac:dyDescent="0.2">
      <c r="A31" s="59" t="s">
        <v>54</v>
      </c>
      <c r="B31" s="59"/>
      <c r="C31" s="59"/>
      <c r="D31" s="59"/>
      <c r="E31" s="59"/>
      <c r="F31" s="59"/>
      <c r="G31" s="20"/>
      <c r="H31" s="88" t="s">
        <v>53</v>
      </c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9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122"/>
      <c r="CN31" s="122"/>
      <c r="CO31" s="122"/>
      <c r="CP31" s="122"/>
      <c r="CQ31" s="122"/>
      <c r="CR31" s="122"/>
      <c r="CS31" s="122"/>
      <c r="CT31" s="122"/>
      <c r="CU31" s="122"/>
      <c r="CV31" s="122"/>
      <c r="CW31" s="122"/>
      <c r="CX31" s="122"/>
      <c r="CY31" s="122"/>
      <c r="CZ31" s="122"/>
      <c r="DA31" s="122"/>
    </row>
    <row r="32" spans="1:105" ht="26.25" customHeight="1" x14ac:dyDescent="0.2">
      <c r="A32" s="59" t="s">
        <v>19</v>
      </c>
      <c r="B32" s="59"/>
      <c r="C32" s="59"/>
      <c r="D32" s="59"/>
      <c r="E32" s="59"/>
      <c r="F32" s="59"/>
      <c r="G32" s="20"/>
      <c r="H32" s="61" t="s">
        <v>55</v>
      </c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2"/>
      <c r="BW32" s="57"/>
      <c r="BX32" s="57"/>
      <c r="BY32" s="57"/>
      <c r="BZ32" s="57"/>
      <c r="CA32" s="57"/>
      <c r="CB32" s="57"/>
      <c r="CC32" s="57"/>
      <c r="CD32" s="57"/>
      <c r="CE32" s="57"/>
      <c r="CF32" s="57"/>
      <c r="CG32" s="57"/>
      <c r="CH32" s="57"/>
      <c r="CI32" s="57"/>
      <c r="CJ32" s="57"/>
      <c r="CK32" s="57"/>
      <c r="CL32" s="57"/>
      <c r="CM32" s="122"/>
      <c r="CN32" s="122"/>
      <c r="CO32" s="122"/>
      <c r="CP32" s="122"/>
      <c r="CQ32" s="122"/>
      <c r="CR32" s="122"/>
      <c r="CS32" s="122"/>
      <c r="CT32" s="122"/>
      <c r="CU32" s="122"/>
      <c r="CV32" s="122"/>
      <c r="CW32" s="122"/>
      <c r="CX32" s="122"/>
      <c r="CY32" s="122"/>
      <c r="CZ32" s="122"/>
      <c r="DA32" s="122"/>
    </row>
    <row r="33" spans="1:105" ht="13.5" customHeight="1" x14ac:dyDescent="0.2">
      <c r="A33" s="59"/>
      <c r="B33" s="59"/>
      <c r="C33" s="59"/>
      <c r="D33" s="59"/>
      <c r="E33" s="59"/>
      <c r="F33" s="59"/>
      <c r="G33" s="87" t="s">
        <v>15</v>
      </c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1"/>
      <c r="BM33" s="71"/>
      <c r="BN33" s="71"/>
      <c r="BO33" s="71"/>
      <c r="BP33" s="71"/>
      <c r="BQ33" s="71"/>
      <c r="BR33" s="71"/>
      <c r="BS33" s="71"/>
      <c r="BT33" s="71"/>
      <c r="BU33" s="71"/>
      <c r="BV33" s="72"/>
      <c r="BW33" s="57" t="s">
        <v>16</v>
      </c>
      <c r="BX33" s="57"/>
      <c r="BY33" s="57"/>
      <c r="BZ33" s="57"/>
      <c r="CA33" s="57"/>
      <c r="CB33" s="57"/>
      <c r="CC33" s="57"/>
      <c r="CD33" s="57"/>
      <c r="CE33" s="57"/>
      <c r="CF33" s="57"/>
      <c r="CG33" s="57"/>
      <c r="CH33" s="57"/>
      <c r="CI33" s="57"/>
      <c r="CJ33" s="57"/>
      <c r="CK33" s="57"/>
      <c r="CL33" s="57"/>
      <c r="CM33" s="58">
        <f>CM20+CM25+CM32</f>
        <v>570132.88</v>
      </c>
      <c r="CN33" s="58"/>
      <c r="CO33" s="58"/>
      <c r="CP33" s="58"/>
      <c r="CQ33" s="58"/>
      <c r="CR33" s="58"/>
      <c r="CS33" s="58"/>
      <c r="CT33" s="58"/>
      <c r="CU33" s="58"/>
      <c r="CV33" s="58"/>
      <c r="CW33" s="58"/>
      <c r="CX33" s="58"/>
      <c r="CY33" s="58"/>
      <c r="CZ33" s="58"/>
      <c r="DA33" s="58"/>
    </row>
    <row r="34" spans="1:105" ht="13.5" customHeight="1" x14ac:dyDescent="0.2">
      <c r="A34" s="59"/>
      <c r="B34" s="59"/>
      <c r="C34" s="59"/>
      <c r="D34" s="59"/>
      <c r="E34" s="59"/>
      <c r="F34" s="59"/>
      <c r="G34" s="87" t="s">
        <v>11</v>
      </c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1"/>
      <c r="BS34" s="71"/>
      <c r="BT34" s="71"/>
      <c r="BU34" s="71"/>
      <c r="BV34" s="72"/>
      <c r="BW34" s="57" t="s">
        <v>16</v>
      </c>
      <c r="BX34" s="57"/>
      <c r="BY34" s="57"/>
      <c r="BZ34" s="57"/>
      <c r="CA34" s="57"/>
      <c r="CB34" s="57"/>
      <c r="CC34" s="57"/>
      <c r="CD34" s="57"/>
      <c r="CE34" s="57"/>
      <c r="CF34" s="57"/>
      <c r="CG34" s="57"/>
      <c r="CH34" s="57"/>
      <c r="CI34" s="57"/>
      <c r="CJ34" s="57"/>
      <c r="CK34" s="57"/>
      <c r="CL34" s="57"/>
      <c r="CM34" s="122"/>
      <c r="CN34" s="122"/>
      <c r="CO34" s="122"/>
      <c r="CP34" s="122"/>
      <c r="CQ34" s="122"/>
      <c r="CR34" s="122"/>
      <c r="CS34" s="122"/>
      <c r="CT34" s="122"/>
      <c r="CU34" s="122"/>
      <c r="CV34" s="122"/>
      <c r="CW34" s="122"/>
      <c r="CX34" s="122"/>
      <c r="CY34" s="122"/>
      <c r="CZ34" s="122"/>
      <c r="DA34" s="122"/>
    </row>
    <row r="35" spans="1:105" ht="13.5" customHeight="1" x14ac:dyDescent="0.2">
      <c r="A35" s="59"/>
      <c r="B35" s="59"/>
      <c r="C35" s="59"/>
      <c r="D35" s="59"/>
      <c r="E35" s="59"/>
      <c r="F35" s="59"/>
      <c r="G35" s="87" t="s">
        <v>109</v>
      </c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71"/>
      <c r="BN35" s="71"/>
      <c r="BO35" s="71"/>
      <c r="BP35" s="71"/>
      <c r="BQ35" s="71"/>
      <c r="BR35" s="71"/>
      <c r="BS35" s="71"/>
      <c r="BT35" s="71"/>
      <c r="BU35" s="71"/>
      <c r="BV35" s="72"/>
      <c r="BW35" s="57" t="s">
        <v>16</v>
      </c>
      <c r="BX35" s="57"/>
      <c r="BY35" s="57"/>
      <c r="BZ35" s="57"/>
      <c r="CA35" s="57"/>
      <c r="CB35" s="57"/>
      <c r="CC35" s="57"/>
      <c r="CD35" s="57"/>
      <c r="CE35" s="57"/>
      <c r="CF35" s="57"/>
      <c r="CG35" s="57"/>
      <c r="CH35" s="57"/>
      <c r="CI35" s="57"/>
      <c r="CJ35" s="57"/>
      <c r="CK35" s="57"/>
      <c r="CL35" s="57"/>
      <c r="CM35" s="58">
        <v>570132.88</v>
      </c>
      <c r="CN35" s="58"/>
      <c r="CO35" s="58"/>
      <c r="CP35" s="58"/>
      <c r="CQ35" s="58"/>
      <c r="CR35" s="58"/>
      <c r="CS35" s="58"/>
      <c r="CT35" s="58"/>
      <c r="CU35" s="58"/>
      <c r="CV35" s="58"/>
      <c r="CW35" s="58"/>
      <c r="CX35" s="58"/>
      <c r="CY35" s="58"/>
      <c r="CZ35" s="58"/>
      <c r="DA35" s="58"/>
    </row>
    <row r="36" spans="1:105" s="2" customFormat="1" ht="3.75" customHeight="1" x14ac:dyDescent="0.25"/>
    <row r="37" spans="1:105" s="12" customFormat="1" ht="48" customHeight="1" x14ac:dyDescent="0.2">
      <c r="A37" s="112" t="s">
        <v>56</v>
      </c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13"/>
      <c r="AN37" s="113"/>
      <c r="AO37" s="113"/>
      <c r="AP37" s="113"/>
      <c r="AQ37" s="113"/>
      <c r="AR37" s="113"/>
      <c r="AS37" s="113"/>
      <c r="AT37" s="113"/>
      <c r="AU37" s="113"/>
      <c r="AV37" s="113"/>
      <c r="AW37" s="113"/>
      <c r="AX37" s="113"/>
      <c r="AY37" s="113"/>
      <c r="AZ37" s="113"/>
      <c r="BA37" s="113"/>
      <c r="BB37" s="113"/>
      <c r="BC37" s="113"/>
      <c r="BD37" s="113"/>
      <c r="BE37" s="113"/>
      <c r="BF37" s="113"/>
      <c r="BG37" s="113"/>
      <c r="BH37" s="113"/>
      <c r="BI37" s="113"/>
      <c r="BJ37" s="113"/>
      <c r="BK37" s="113"/>
      <c r="BL37" s="113"/>
      <c r="BM37" s="113"/>
      <c r="BN37" s="113"/>
      <c r="BO37" s="113"/>
      <c r="BP37" s="113"/>
      <c r="BQ37" s="113"/>
      <c r="BR37" s="113"/>
      <c r="BS37" s="113"/>
      <c r="BT37" s="113"/>
      <c r="BU37" s="113"/>
      <c r="BV37" s="113"/>
      <c r="BW37" s="113"/>
      <c r="BX37" s="113"/>
      <c r="BY37" s="113"/>
      <c r="BZ37" s="113"/>
      <c r="CA37" s="113"/>
      <c r="CB37" s="113"/>
      <c r="CC37" s="113"/>
      <c r="CD37" s="113"/>
      <c r="CE37" s="113"/>
      <c r="CF37" s="113"/>
      <c r="CG37" s="113"/>
      <c r="CH37" s="113"/>
      <c r="CI37" s="113"/>
      <c r="CJ37" s="113"/>
      <c r="CK37" s="113"/>
      <c r="CL37" s="113"/>
      <c r="CM37" s="113"/>
      <c r="CN37" s="113"/>
      <c r="CO37" s="113"/>
      <c r="CP37" s="113"/>
      <c r="CQ37" s="113"/>
      <c r="CR37" s="113"/>
      <c r="CS37" s="113"/>
      <c r="CT37" s="113"/>
      <c r="CU37" s="113"/>
      <c r="CV37" s="113"/>
      <c r="CW37" s="113"/>
      <c r="CX37" s="113"/>
      <c r="CY37" s="113"/>
      <c r="CZ37" s="113"/>
      <c r="DA37" s="113"/>
    </row>
    <row r="39" spans="1:105" s="4" customFormat="1" ht="14.25" x14ac:dyDescent="0.2">
      <c r="A39" s="53" t="s">
        <v>57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  <c r="CL39" s="53"/>
      <c r="CM39" s="53"/>
      <c r="CN39" s="53"/>
      <c r="CO39" s="53"/>
      <c r="CP39" s="53"/>
      <c r="CQ39" s="53"/>
      <c r="CR39" s="53"/>
      <c r="CS39" s="53"/>
      <c r="CT39" s="53"/>
      <c r="CU39" s="53"/>
      <c r="CV39" s="53"/>
      <c r="CW39" s="53"/>
      <c r="CX39" s="53"/>
      <c r="CY39" s="53"/>
      <c r="CZ39" s="53"/>
      <c r="DA39" s="53"/>
    </row>
    <row r="40" spans="1:105" s="2" customFormat="1" ht="6" customHeight="1" x14ac:dyDescent="0.25"/>
    <row r="41" spans="1:105" s="21" customFormat="1" ht="45" customHeight="1" x14ac:dyDescent="0.2">
      <c r="A41" s="54" t="s">
        <v>4</v>
      </c>
      <c r="B41" s="55"/>
      <c r="C41" s="55"/>
      <c r="D41" s="55"/>
      <c r="E41" s="55"/>
      <c r="F41" s="55"/>
      <c r="G41" s="56"/>
      <c r="H41" s="54" t="s">
        <v>58</v>
      </c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6"/>
      <c r="BD41" s="54" t="s">
        <v>59</v>
      </c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  <c r="BR41" s="55"/>
      <c r="BS41" s="56"/>
      <c r="BT41" s="54" t="s">
        <v>60</v>
      </c>
      <c r="BU41" s="55"/>
      <c r="BV41" s="55"/>
      <c r="BW41" s="55"/>
      <c r="BX41" s="55"/>
      <c r="BY41" s="55"/>
      <c r="BZ41" s="55"/>
      <c r="CA41" s="55"/>
      <c r="CB41" s="55"/>
      <c r="CC41" s="55"/>
      <c r="CD41" s="55"/>
      <c r="CE41" s="55"/>
      <c r="CF41" s="55"/>
      <c r="CG41" s="55"/>
      <c r="CH41" s="55"/>
      <c r="CI41" s="56"/>
      <c r="CJ41" s="54" t="s">
        <v>61</v>
      </c>
      <c r="CK41" s="55"/>
      <c r="CL41" s="55"/>
      <c r="CM41" s="55"/>
      <c r="CN41" s="55"/>
      <c r="CO41" s="55"/>
      <c r="CP41" s="55"/>
      <c r="CQ41" s="55"/>
      <c r="CR41" s="55"/>
      <c r="CS41" s="55"/>
      <c r="CT41" s="55"/>
      <c r="CU41" s="55"/>
      <c r="CV41" s="55"/>
      <c r="CW41" s="55"/>
      <c r="CX41" s="55"/>
      <c r="CY41" s="55"/>
      <c r="CZ41" s="55"/>
      <c r="DA41" s="56"/>
    </row>
    <row r="42" spans="1:105" s="6" customFormat="1" x14ac:dyDescent="0.2">
      <c r="A42" s="65">
        <v>1</v>
      </c>
      <c r="B42" s="65"/>
      <c r="C42" s="65"/>
      <c r="D42" s="65"/>
      <c r="E42" s="65"/>
      <c r="F42" s="65"/>
      <c r="G42" s="65"/>
      <c r="H42" s="65">
        <v>2</v>
      </c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>
        <v>3</v>
      </c>
      <c r="BE42" s="65"/>
      <c r="BF42" s="65"/>
      <c r="BG42" s="65"/>
      <c r="BH42" s="65"/>
      <c r="BI42" s="65"/>
      <c r="BJ42" s="65"/>
      <c r="BK42" s="65"/>
      <c r="BL42" s="65"/>
      <c r="BM42" s="65"/>
      <c r="BN42" s="65"/>
      <c r="BO42" s="65"/>
      <c r="BP42" s="65"/>
      <c r="BQ42" s="65"/>
      <c r="BR42" s="65"/>
      <c r="BS42" s="65"/>
      <c r="BT42" s="65">
        <v>4</v>
      </c>
      <c r="BU42" s="65"/>
      <c r="BV42" s="65"/>
      <c r="BW42" s="65"/>
      <c r="BX42" s="65"/>
      <c r="BY42" s="65"/>
      <c r="BZ42" s="65"/>
      <c r="CA42" s="65"/>
      <c r="CB42" s="65"/>
      <c r="CC42" s="65"/>
      <c r="CD42" s="65"/>
      <c r="CE42" s="65"/>
      <c r="CF42" s="65"/>
      <c r="CG42" s="65"/>
      <c r="CH42" s="65"/>
      <c r="CI42" s="65"/>
      <c r="CJ42" s="65">
        <v>5</v>
      </c>
      <c r="CK42" s="65"/>
      <c r="CL42" s="65"/>
      <c r="CM42" s="65"/>
      <c r="CN42" s="65"/>
      <c r="CO42" s="65"/>
      <c r="CP42" s="65"/>
      <c r="CQ42" s="65"/>
      <c r="CR42" s="65"/>
      <c r="CS42" s="65"/>
      <c r="CT42" s="65"/>
      <c r="CU42" s="65"/>
      <c r="CV42" s="65"/>
      <c r="CW42" s="65"/>
      <c r="CX42" s="65"/>
      <c r="CY42" s="65"/>
      <c r="CZ42" s="65"/>
      <c r="DA42" s="65"/>
    </row>
    <row r="43" spans="1:105" s="7" customFormat="1" ht="15" customHeight="1" x14ac:dyDescent="0.2">
      <c r="A43" s="59" t="s">
        <v>110</v>
      </c>
      <c r="B43" s="59"/>
      <c r="C43" s="59"/>
      <c r="D43" s="59"/>
      <c r="E43" s="59"/>
      <c r="F43" s="59"/>
      <c r="G43" s="59"/>
      <c r="H43" s="69" t="s">
        <v>111</v>
      </c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57">
        <v>0</v>
      </c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57"/>
      <c r="BS43" s="57"/>
      <c r="BT43" s="57">
        <v>0</v>
      </c>
      <c r="BU43" s="57"/>
      <c r="BV43" s="57"/>
      <c r="BW43" s="57"/>
      <c r="BX43" s="57"/>
      <c r="BY43" s="57"/>
      <c r="BZ43" s="57"/>
      <c r="CA43" s="57"/>
      <c r="CB43" s="57"/>
      <c r="CC43" s="57"/>
      <c r="CD43" s="57"/>
      <c r="CE43" s="57"/>
      <c r="CF43" s="57"/>
      <c r="CG43" s="57"/>
      <c r="CH43" s="57"/>
      <c r="CI43" s="57"/>
      <c r="CJ43" s="58">
        <v>30000</v>
      </c>
      <c r="CK43" s="58"/>
      <c r="CL43" s="58"/>
      <c r="CM43" s="58"/>
      <c r="CN43" s="58"/>
      <c r="CO43" s="58"/>
      <c r="CP43" s="58"/>
      <c r="CQ43" s="58"/>
      <c r="CR43" s="58"/>
      <c r="CS43" s="58"/>
      <c r="CT43" s="58"/>
      <c r="CU43" s="58"/>
      <c r="CV43" s="58"/>
      <c r="CW43" s="58"/>
      <c r="CX43" s="58"/>
      <c r="CY43" s="58"/>
      <c r="CZ43" s="58"/>
      <c r="DA43" s="58"/>
    </row>
    <row r="44" spans="1:105" s="7" customFormat="1" ht="15" customHeight="1" x14ac:dyDescent="0.2">
      <c r="A44" s="59" t="s">
        <v>18</v>
      </c>
      <c r="B44" s="59"/>
      <c r="C44" s="59"/>
      <c r="D44" s="59"/>
      <c r="E44" s="59"/>
      <c r="F44" s="59"/>
      <c r="G44" s="59"/>
      <c r="H44" s="69" t="s">
        <v>156</v>
      </c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7"/>
      <c r="CA44" s="57"/>
      <c r="CB44" s="57"/>
      <c r="CC44" s="57"/>
      <c r="CD44" s="57"/>
      <c r="CE44" s="57"/>
      <c r="CF44" s="57"/>
      <c r="CG44" s="57"/>
      <c r="CH44" s="57"/>
      <c r="CI44" s="57"/>
      <c r="CJ44" s="58">
        <v>0</v>
      </c>
      <c r="CK44" s="58"/>
      <c r="CL44" s="58"/>
      <c r="CM44" s="58"/>
      <c r="CN44" s="58"/>
      <c r="CO44" s="58"/>
      <c r="CP44" s="58"/>
      <c r="CQ44" s="58"/>
      <c r="CR44" s="58"/>
      <c r="CS44" s="58"/>
      <c r="CT44" s="58"/>
      <c r="CU44" s="58"/>
      <c r="CV44" s="58"/>
      <c r="CW44" s="58"/>
      <c r="CX44" s="58"/>
      <c r="CY44" s="58"/>
      <c r="CZ44" s="58"/>
      <c r="DA44" s="58"/>
    </row>
    <row r="45" spans="1:105" s="7" customFormat="1" ht="15" customHeight="1" x14ac:dyDescent="0.2">
      <c r="A45" s="59" t="s">
        <v>19</v>
      </c>
      <c r="B45" s="59"/>
      <c r="C45" s="59"/>
      <c r="D45" s="59"/>
      <c r="E45" s="59"/>
      <c r="F45" s="59"/>
      <c r="G45" s="59"/>
      <c r="H45" s="69" t="s">
        <v>157</v>
      </c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7"/>
      <c r="CA45" s="57"/>
      <c r="CB45" s="57"/>
      <c r="CC45" s="57"/>
      <c r="CD45" s="57"/>
      <c r="CE45" s="57"/>
      <c r="CF45" s="57"/>
      <c r="CG45" s="57"/>
      <c r="CH45" s="57"/>
      <c r="CI45" s="57"/>
      <c r="CJ45" s="58">
        <f>950000+50000</f>
        <v>1000000</v>
      </c>
      <c r="CK45" s="58"/>
      <c r="CL45" s="58"/>
      <c r="CM45" s="58"/>
      <c r="CN45" s="58"/>
      <c r="CO45" s="58"/>
      <c r="CP45" s="58"/>
      <c r="CQ45" s="58"/>
      <c r="CR45" s="58"/>
      <c r="CS45" s="58"/>
      <c r="CT45" s="58"/>
      <c r="CU45" s="58"/>
      <c r="CV45" s="58"/>
      <c r="CW45" s="58"/>
      <c r="CX45" s="58"/>
      <c r="CY45" s="58"/>
      <c r="CZ45" s="58"/>
      <c r="DA45" s="58"/>
    </row>
    <row r="46" spans="1:105" s="7" customFormat="1" ht="15" customHeight="1" x14ac:dyDescent="0.2">
      <c r="A46" s="59" t="s">
        <v>23</v>
      </c>
      <c r="B46" s="59"/>
      <c r="C46" s="59"/>
      <c r="D46" s="59"/>
      <c r="E46" s="59"/>
      <c r="F46" s="59"/>
      <c r="G46" s="59"/>
      <c r="H46" s="69" t="s">
        <v>179</v>
      </c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57"/>
      <c r="BE46" s="57"/>
      <c r="BF46" s="57"/>
      <c r="BG46" s="57"/>
      <c r="BH46" s="57"/>
      <c r="BI46" s="57"/>
      <c r="BJ46" s="57"/>
      <c r="BK46" s="57"/>
      <c r="BL46" s="57"/>
      <c r="BM46" s="57"/>
      <c r="BN46" s="57"/>
      <c r="BO46" s="57"/>
      <c r="BP46" s="57"/>
      <c r="BQ46" s="57"/>
      <c r="BR46" s="57"/>
      <c r="BS46" s="57"/>
      <c r="BT46" s="57"/>
      <c r="BU46" s="57"/>
      <c r="BV46" s="57"/>
      <c r="BW46" s="57"/>
      <c r="BX46" s="57"/>
      <c r="BY46" s="57"/>
      <c r="BZ46" s="57"/>
      <c r="CA46" s="57"/>
      <c r="CB46" s="57"/>
      <c r="CC46" s="57"/>
      <c r="CD46" s="57"/>
      <c r="CE46" s="57"/>
      <c r="CF46" s="57"/>
      <c r="CG46" s="57"/>
      <c r="CH46" s="57"/>
      <c r="CI46" s="57"/>
      <c r="CJ46" s="58">
        <v>0</v>
      </c>
      <c r="CK46" s="58"/>
      <c r="CL46" s="58"/>
      <c r="CM46" s="58"/>
      <c r="CN46" s="58"/>
      <c r="CO46" s="58"/>
      <c r="CP46" s="58"/>
      <c r="CQ46" s="58"/>
      <c r="CR46" s="58"/>
      <c r="CS46" s="58"/>
      <c r="CT46" s="58"/>
      <c r="CU46" s="58"/>
      <c r="CV46" s="58"/>
      <c r="CW46" s="58"/>
      <c r="CX46" s="58"/>
      <c r="CY46" s="58"/>
      <c r="CZ46" s="58"/>
      <c r="DA46" s="58"/>
    </row>
    <row r="47" spans="1:105" s="7" customFormat="1" ht="15" customHeight="1" x14ac:dyDescent="0.2">
      <c r="A47" s="59"/>
      <c r="B47" s="59"/>
      <c r="C47" s="59"/>
      <c r="D47" s="59"/>
      <c r="E47" s="59"/>
      <c r="F47" s="59"/>
      <c r="G47" s="59"/>
      <c r="H47" s="71" t="s">
        <v>15</v>
      </c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2"/>
      <c r="BD47" s="57" t="s">
        <v>16</v>
      </c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57"/>
      <c r="BR47" s="57"/>
      <c r="BS47" s="57"/>
      <c r="BT47" s="57" t="s">
        <v>16</v>
      </c>
      <c r="BU47" s="57"/>
      <c r="BV47" s="57"/>
      <c r="BW47" s="57"/>
      <c r="BX47" s="57"/>
      <c r="BY47" s="57"/>
      <c r="BZ47" s="57"/>
      <c r="CA47" s="57"/>
      <c r="CB47" s="57"/>
      <c r="CC47" s="57"/>
      <c r="CD47" s="57"/>
      <c r="CE47" s="57"/>
      <c r="CF47" s="57"/>
      <c r="CG47" s="57"/>
      <c r="CH47" s="57"/>
      <c r="CI47" s="57"/>
      <c r="CJ47" s="58">
        <f>CJ43+CJ44+CJ45+CJ46</f>
        <v>1030000</v>
      </c>
      <c r="CK47" s="58"/>
      <c r="CL47" s="58"/>
      <c r="CM47" s="58"/>
      <c r="CN47" s="58"/>
      <c r="CO47" s="58"/>
      <c r="CP47" s="58"/>
      <c r="CQ47" s="58"/>
      <c r="CR47" s="58"/>
      <c r="CS47" s="58"/>
      <c r="CT47" s="58"/>
      <c r="CU47" s="58"/>
      <c r="CV47" s="58"/>
      <c r="CW47" s="58"/>
      <c r="CX47" s="58"/>
      <c r="CY47" s="58"/>
      <c r="CZ47" s="58"/>
      <c r="DA47" s="58"/>
    </row>
    <row r="48" spans="1:105" s="7" customFormat="1" ht="15" customHeight="1" x14ac:dyDescent="0.2">
      <c r="A48" s="47"/>
      <c r="B48" s="47"/>
      <c r="C48" s="47"/>
      <c r="D48" s="47"/>
      <c r="E48" s="47"/>
      <c r="F48" s="47"/>
      <c r="G48" s="47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49"/>
      <c r="CA48" s="49"/>
      <c r="CB48" s="49"/>
      <c r="CC48" s="49"/>
      <c r="CD48" s="49"/>
      <c r="CE48" s="49"/>
      <c r="CF48" s="49"/>
      <c r="CG48" s="49"/>
      <c r="CH48" s="49"/>
      <c r="CI48" s="49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</row>
    <row r="49" spans="1:105" s="7" customFormat="1" ht="63" customHeight="1" x14ac:dyDescent="0.2">
      <c r="A49" s="25"/>
      <c r="B49" s="25"/>
      <c r="C49" s="25"/>
      <c r="D49" s="25"/>
      <c r="E49" s="25"/>
      <c r="F49" s="25"/>
      <c r="G49" s="25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</row>
    <row r="50" spans="1:105" s="4" customFormat="1" ht="14.25" x14ac:dyDescent="0.2">
      <c r="A50" s="53" t="s">
        <v>178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  <c r="CL50" s="53"/>
      <c r="CM50" s="53"/>
      <c r="CN50" s="53"/>
      <c r="CO50" s="53"/>
      <c r="CP50" s="53"/>
      <c r="CQ50" s="53"/>
      <c r="CR50" s="53"/>
      <c r="CS50" s="53"/>
      <c r="CT50" s="53"/>
      <c r="CU50" s="53"/>
      <c r="CV50" s="53"/>
      <c r="CW50" s="53"/>
      <c r="CX50" s="53"/>
      <c r="CY50" s="53"/>
      <c r="CZ50" s="53"/>
      <c r="DA50" s="53"/>
    </row>
    <row r="51" spans="1:105" s="2" customFormat="1" ht="10.5" customHeight="1" x14ac:dyDescent="0.25"/>
    <row r="52" spans="1:105" s="2" customFormat="1" ht="30" customHeight="1" x14ac:dyDescent="0.25">
      <c r="A52" s="54" t="s">
        <v>4</v>
      </c>
      <c r="B52" s="55"/>
      <c r="C52" s="55"/>
      <c r="D52" s="55"/>
      <c r="E52" s="55"/>
      <c r="F52" s="55"/>
      <c r="G52" s="56"/>
      <c r="H52" s="54" t="s">
        <v>63</v>
      </c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  <c r="BM52" s="55"/>
      <c r="BN52" s="55"/>
      <c r="BO52" s="55"/>
      <c r="BP52" s="55"/>
      <c r="BQ52" s="55"/>
      <c r="BR52" s="55"/>
      <c r="BS52" s="56"/>
      <c r="BT52" s="54" t="s">
        <v>93</v>
      </c>
      <c r="BU52" s="55"/>
      <c r="BV52" s="55"/>
      <c r="BW52" s="55"/>
      <c r="BX52" s="55"/>
      <c r="BY52" s="55"/>
      <c r="BZ52" s="55"/>
      <c r="CA52" s="55"/>
      <c r="CB52" s="55"/>
      <c r="CC52" s="55"/>
      <c r="CD52" s="55"/>
      <c r="CE52" s="55"/>
      <c r="CF52" s="55"/>
      <c r="CG52" s="55"/>
      <c r="CH52" s="55"/>
      <c r="CI52" s="56"/>
      <c r="CJ52" s="54" t="s">
        <v>94</v>
      </c>
      <c r="CK52" s="55"/>
      <c r="CL52" s="55"/>
      <c r="CM52" s="55"/>
      <c r="CN52" s="55"/>
      <c r="CO52" s="55"/>
      <c r="CP52" s="55"/>
      <c r="CQ52" s="55"/>
      <c r="CR52" s="55"/>
      <c r="CS52" s="55"/>
      <c r="CT52" s="55"/>
      <c r="CU52" s="55"/>
      <c r="CV52" s="55"/>
      <c r="CW52" s="55"/>
      <c r="CX52" s="55"/>
      <c r="CY52" s="55"/>
      <c r="CZ52" s="55"/>
      <c r="DA52" s="56"/>
    </row>
    <row r="53" spans="1:105" x14ac:dyDescent="0.2">
      <c r="A53" s="65">
        <v>1</v>
      </c>
      <c r="B53" s="65"/>
      <c r="C53" s="65"/>
      <c r="D53" s="65"/>
      <c r="E53" s="65"/>
      <c r="F53" s="65"/>
      <c r="G53" s="65"/>
      <c r="H53" s="65">
        <v>2</v>
      </c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5"/>
      <c r="BM53" s="65"/>
      <c r="BN53" s="65"/>
      <c r="BO53" s="65"/>
      <c r="BP53" s="65"/>
      <c r="BQ53" s="65"/>
      <c r="BR53" s="65"/>
      <c r="BS53" s="65"/>
      <c r="BT53" s="65">
        <v>3</v>
      </c>
      <c r="BU53" s="65"/>
      <c r="BV53" s="65"/>
      <c r="BW53" s="65"/>
      <c r="BX53" s="65"/>
      <c r="BY53" s="65"/>
      <c r="BZ53" s="65"/>
      <c r="CA53" s="65"/>
      <c r="CB53" s="65"/>
      <c r="CC53" s="65"/>
      <c r="CD53" s="65"/>
      <c r="CE53" s="65"/>
      <c r="CF53" s="65"/>
      <c r="CG53" s="65"/>
      <c r="CH53" s="65"/>
      <c r="CI53" s="65"/>
      <c r="CJ53" s="65">
        <v>4</v>
      </c>
      <c r="CK53" s="65"/>
      <c r="CL53" s="65"/>
      <c r="CM53" s="65"/>
      <c r="CN53" s="65"/>
      <c r="CO53" s="65"/>
      <c r="CP53" s="65"/>
      <c r="CQ53" s="65"/>
      <c r="CR53" s="65"/>
      <c r="CS53" s="65"/>
      <c r="CT53" s="65"/>
      <c r="CU53" s="65"/>
      <c r="CV53" s="65"/>
      <c r="CW53" s="65"/>
      <c r="CX53" s="65"/>
      <c r="CY53" s="65"/>
      <c r="CZ53" s="65"/>
      <c r="DA53" s="65"/>
    </row>
    <row r="54" spans="1:105" s="2" customFormat="1" ht="15" customHeight="1" x14ac:dyDescent="0.25">
      <c r="A54" s="59" t="s">
        <v>17</v>
      </c>
      <c r="B54" s="59"/>
      <c r="C54" s="59"/>
      <c r="D54" s="59"/>
      <c r="E54" s="59"/>
      <c r="F54" s="59"/>
      <c r="G54" s="59"/>
      <c r="H54" s="60" t="s">
        <v>144</v>
      </c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1"/>
      <c r="BR54" s="61"/>
      <c r="BS54" s="62"/>
      <c r="BT54" s="57">
        <v>1</v>
      </c>
      <c r="BU54" s="57"/>
      <c r="BV54" s="57"/>
      <c r="BW54" s="57"/>
      <c r="BX54" s="57"/>
      <c r="BY54" s="57"/>
      <c r="BZ54" s="57"/>
      <c r="CA54" s="57"/>
      <c r="CB54" s="57"/>
      <c r="CC54" s="57"/>
      <c r="CD54" s="57"/>
      <c r="CE54" s="57"/>
      <c r="CF54" s="57"/>
      <c r="CG54" s="57"/>
      <c r="CH54" s="57"/>
      <c r="CI54" s="57"/>
      <c r="CJ54" s="58">
        <v>4518.2</v>
      </c>
      <c r="CK54" s="58"/>
      <c r="CL54" s="58"/>
      <c r="CM54" s="58"/>
      <c r="CN54" s="58"/>
      <c r="CO54" s="58"/>
      <c r="CP54" s="58"/>
      <c r="CQ54" s="58"/>
      <c r="CR54" s="58"/>
      <c r="CS54" s="58"/>
      <c r="CT54" s="58"/>
      <c r="CU54" s="58"/>
      <c r="CV54" s="58"/>
      <c r="CW54" s="58"/>
      <c r="CX54" s="58"/>
      <c r="CY54" s="58"/>
      <c r="CZ54" s="58"/>
      <c r="DA54" s="58"/>
    </row>
    <row r="55" spans="1:105" s="2" customFormat="1" ht="15" customHeight="1" x14ac:dyDescent="0.25">
      <c r="A55" s="59" t="s">
        <v>18</v>
      </c>
      <c r="B55" s="59"/>
      <c r="C55" s="59"/>
      <c r="D55" s="59"/>
      <c r="E55" s="59"/>
      <c r="F55" s="59"/>
      <c r="G55" s="59"/>
      <c r="H55" s="60" t="s">
        <v>190</v>
      </c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  <c r="BM55" s="61"/>
      <c r="BN55" s="61"/>
      <c r="BO55" s="61"/>
      <c r="BP55" s="61"/>
      <c r="BQ55" s="61"/>
      <c r="BR55" s="61"/>
      <c r="BS55" s="62"/>
      <c r="BT55" s="57">
        <v>1</v>
      </c>
      <c r="BU55" s="57"/>
      <c r="BV55" s="57"/>
      <c r="BW55" s="57"/>
      <c r="BX55" s="57"/>
      <c r="BY55" s="57"/>
      <c r="BZ55" s="57"/>
      <c r="CA55" s="57"/>
      <c r="CB55" s="57"/>
      <c r="CC55" s="57"/>
      <c r="CD55" s="57"/>
      <c r="CE55" s="57"/>
      <c r="CF55" s="57"/>
      <c r="CG55" s="57"/>
      <c r="CH55" s="57"/>
      <c r="CI55" s="57"/>
      <c r="CJ55" s="58">
        <v>810</v>
      </c>
      <c r="CK55" s="58"/>
      <c r="CL55" s="58"/>
      <c r="CM55" s="58"/>
      <c r="CN55" s="58"/>
      <c r="CO55" s="58"/>
      <c r="CP55" s="58"/>
      <c r="CQ55" s="58"/>
      <c r="CR55" s="58"/>
      <c r="CS55" s="58"/>
      <c r="CT55" s="58"/>
      <c r="CU55" s="58"/>
      <c r="CV55" s="58"/>
      <c r="CW55" s="58"/>
      <c r="CX55" s="58"/>
      <c r="CY55" s="58"/>
      <c r="CZ55" s="58"/>
      <c r="DA55" s="58"/>
    </row>
    <row r="56" spans="1:105" s="2" customFormat="1" ht="15" customHeight="1" x14ac:dyDescent="0.25">
      <c r="A56" s="59" t="s">
        <v>18</v>
      </c>
      <c r="B56" s="59"/>
      <c r="C56" s="59"/>
      <c r="D56" s="59"/>
      <c r="E56" s="59"/>
      <c r="F56" s="59"/>
      <c r="G56" s="59"/>
      <c r="H56" s="60" t="s">
        <v>191</v>
      </c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BN56" s="61"/>
      <c r="BO56" s="61"/>
      <c r="BP56" s="61"/>
      <c r="BQ56" s="61"/>
      <c r="BR56" s="61"/>
      <c r="BS56" s="62"/>
      <c r="BT56" s="57">
        <v>1</v>
      </c>
      <c r="BU56" s="57"/>
      <c r="BV56" s="57"/>
      <c r="BW56" s="57"/>
      <c r="BX56" s="57"/>
      <c r="BY56" s="57"/>
      <c r="BZ56" s="57"/>
      <c r="CA56" s="57"/>
      <c r="CB56" s="57"/>
      <c r="CC56" s="57"/>
      <c r="CD56" s="57"/>
      <c r="CE56" s="57"/>
      <c r="CF56" s="57"/>
      <c r="CG56" s="57"/>
      <c r="CH56" s="57"/>
      <c r="CI56" s="57"/>
      <c r="CJ56" s="58">
        <v>2660</v>
      </c>
      <c r="CK56" s="58"/>
      <c r="CL56" s="58"/>
      <c r="CM56" s="58"/>
      <c r="CN56" s="58"/>
      <c r="CO56" s="58"/>
      <c r="CP56" s="58"/>
      <c r="CQ56" s="58"/>
      <c r="CR56" s="58"/>
      <c r="CS56" s="58"/>
      <c r="CT56" s="58"/>
      <c r="CU56" s="58"/>
      <c r="CV56" s="58"/>
      <c r="CW56" s="58"/>
      <c r="CX56" s="58"/>
      <c r="CY56" s="58"/>
      <c r="CZ56" s="58"/>
      <c r="DA56" s="58"/>
    </row>
    <row r="57" spans="1:105" s="2" customFormat="1" ht="15" customHeight="1" x14ac:dyDescent="0.25">
      <c r="A57" s="59"/>
      <c r="B57" s="59"/>
      <c r="C57" s="59"/>
      <c r="D57" s="59"/>
      <c r="E57" s="59"/>
      <c r="F57" s="59"/>
      <c r="G57" s="59"/>
      <c r="H57" s="66" t="s">
        <v>15</v>
      </c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  <c r="BK57" s="67"/>
      <c r="BL57" s="67"/>
      <c r="BM57" s="67"/>
      <c r="BN57" s="67"/>
      <c r="BO57" s="67"/>
      <c r="BP57" s="67"/>
      <c r="BQ57" s="67"/>
      <c r="BR57" s="67"/>
      <c r="BS57" s="68"/>
      <c r="BT57" s="57" t="s">
        <v>16</v>
      </c>
      <c r="BU57" s="57"/>
      <c r="BV57" s="57"/>
      <c r="BW57" s="57"/>
      <c r="BX57" s="57"/>
      <c r="BY57" s="57"/>
      <c r="BZ57" s="57"/>
      <c r="CA57" s="57"/>
      <c r="CB57" s="57"/>
      <c r="CC57" s="57"/>
      <c r="CD57" s="57"/>
      <c r="CE57" s="57"/>
      <c r="CF57" s="57"/>
      <c r="CG57" s="57"/>
      <c r="CH57" s="57"/>
      <c r="CI57" s="57"/>
      <c r="CJ57" s="58">
        <f>SUM(CJ54:DA56)</f>
        <v>7988.2</v>
      </c>
      <c r="CK57" s="58"/>
      <c r="CL57" s="58"/>
      <c r="CM57" s="58"/>
      <c r="CN57" s="58"/>
      <c r="CO57" s="58"/>
      <c r="CP57" s="58"/>
      <c r="CQ57" s="58"/>
      <c r="CR57" s="58"/>
      <c r="CS57" s="58"/>
      <c r="CT57" s="58"/>
      <c r="CU57" s="58"/>
      <c r="CV57" s="58"/>
      <c r="CW57" s="58"/>
      <c r="CX57" s="58"/>
      <c r="CY57" s="58"/>
      <c r="CZ57" s="58"/>
      <c r="DA57" s="58"/>
    </row>
    <row r="58" spans="1:105" s="2" customFormat="1" ht="15" customHeight="1" x14ac:dyDescent="0.25">
      <c r="A58" s="37"/>
      <c r="B58" s="37"/>
      <c r="C58" s="37"/>
      <c r="D58" s="37"/>
      <c r="E58" s="37"/>
      <c r="F58" s="37"/>
      <c r="G58" s="37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0"/>
      <c r="CY58" s="30"/>
      <c r="CZ58" s="30"/>
      <c r="DA58" s="30"/>
    </row>
    <row r="59" spans="1:105" s="2" customFormat="1" ht="15" customHeight="1" x14ac:dyDescent="0.25">
      <c r="A59" s="37"/>
      <c r="B59" s="37"/>
      <c r="C59" s="37"/>
      <c r="D59" s="37"/>
      <c r="E59" s="37"/>
      <c r="F59" s="37"/>
      <c r="G59" s="37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0"/>
      <c r="CK59" s="30"/>
      <c r="CL59" s="30"/>
      <c r="CM59" s="30"/>
      <c r="CN59" s="30"/>
      <c r="CO59" s="30"/>
      <c r="CP59" s="30"/>
      <c r="CQ59" s="30"/>
      <c r="CR59" s="30"/>
      <c r="CS59" s="30"/>
      <c r="CT59" s="30"/>
      <c r="CU59" s="30"/>
      <c r="CV59" s="30"/>
      <c r="CW59" s="30"/>
      <c r="CX59" s="30"/>
      <c r="CY59" s="30"/>
      <c r="CZ59" s="30"/>
      <c r="DA59" s="30"/>
    </row>
    <row r="60" spans="1:105" s="4" customFormat="1" ht="14.25" x14ac:dyDescent="0.2">
      <c r="A60" s="53" t="s">
        <v>165</v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  <c r="CL60" s="53"/>
      <c r="CM60" s="53"/>
      <c r="CN60" s="53"/>
      <c r="CO60" s="53"/>
      <c r="CP60" s="53"/>
      <c r="CQ60" s="53"/>
      <c r="CR60" s="53"/>
      <c r="CS60" s="53"/>
      <c r="CT60" s="53"/>
      <c r="CU60" s="53"/>
      <c r="CV60" s="53"/>
      <c r="CW60" s="53"/>
      <c r="CX60" s="53"/>
      <c r="CY60" s="53"/>
      <c r="CZ60" s="53"/>
      <c r="DA60" s="53"/>
    </row>
    <row r="61" spans="1:105" s="4" customFormat="1" ht="14.25" x14ac:dyDescent="0.2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</row>
    <row r="62" spans="1:105" s="4" customFormat="1" ht="14.25" x14ac:dyDescent="0.2">
      <c r="A62" s="53" t="s">
        <v>158</v>
      </c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  <c r="CL62" s="53"/>
      <c r="CM62" s="53"/>
      <c r="CN62" s="53"/>
      <c r="CO62" s="53"/>
      <c r="CP62" s="53"/>
      <c r="CQ62" s="53"/>
      <c r="CR62" s="53"/>
      <c r="CS62" s="53"/>
      <c r="CT62" s="53"/>
      <c r="CU62" s="53"/>
      <c r="CV62" s="53"/>
      <c r="CW62" s="53"/>
      <c r="CX62" s="53"/>
      <c r="CY62" s="53"/>
      <c r="CZ62" s="53"/>
      <c r="DA62" s="53"/>
    </row>
    <row r="63" spans="1:105" s="2" customFormat="1" ht="10.5" customHeight="1" x14ac:dyDescent="0.25"/>
    <row r="64" spans="1:105" s="2" customFormat="1" ht="30" customHeight="1" x14ac:dyDescent="0.25">
      <c r="A64" s="54" t="s">
        <v>4</v>
      </c>
      <c r="B64" s="55"/>
      <c r="C64" s="55"/>
      <c r="D64" s="55"/>
      <c r="E64" s="55"/>
      <c r="F64" s="55"/>
      <c r="G64" s="56"/>
      <c r="H64" s="54" t="s">
        <v>63</v>
      </c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  <c r="BL64" s="55"/>
      <c r="BM64" s="55"/>
      <c r="BN64" s="55"/>
      <c r="BO64" s="55"/>
      <c r="BP64" s="55"/>
      <c r="BQ64" s="55"/>
      <c r="BR64" s="55"/>
      <c r="BS64" s="56"/>
      <c r="BT64" s="54" t="s">
        <v>93</v>
      </c>
      <c r="BU64" s="55"/>
      <c r="BV64" s="55"/>
      <c r="BW64" s="55"/>
      <c r="BX64" s="55"/>
      <c r="BY64" s="55"/>
      <c r="BZ64" s="55"/>
      <c r="CA64" s="55"/>
      <c r="CB64" s="55"/>
      <c r="CC64" s="55"/>
      <c r="CD64" s="55"/>
      <c r="CE64" s="55"/>
      <c r="CF64" s="55"/>
      <c r="CG64" s="55"/>
      <c r="CH64" s="55"/>
      <c r="CI64" s="56"/>
      <c r="CJ64" s="54" t="s">
        <v>94</v>
      </c>
      <c r="CK64" s="55"/>
      <c r="CL64" s="55"/>
      <c r="CM64" s="55"/>
      <c r="CN64" s="55"/>
      <c r="CO64" s="55"/>
      <c r="CP64" s="55"/>
      <c r="CQ64" s="55"/>
      <c r="CR64" s="55"/>
      <c r="CS64" s="55"/>
      <c r="CT64" s="55"/>
      <c r="CU64" s="55"/>
      <c r="CV64" s="55"/>
      <c r="CW64" s="55"/>
      <c r="CX64" s="55"/>
      <c r="CY64" s="55"/>
      <c r="CZ64" s="55"/>
      <c r="DA64" s="56"/>
    </row>
    <row r="65" spans="1:105" x14ac:dyDescent="0.2">
      <c r="A65" s="65">
        <v>1</v>
      </c>
      <c r="B65" s="65"/>
      <c r="C65" s="65"/>
      <c r="D65" s="65"/>
      <c r="E65" s="65"/>
      <c r="F65" s="65"/>
      <c r="G65" s="65"/>
      <c r="H65" s="65">
        <v>2</v>
      </c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65"/>
      <c r="AU65" s="65"/>
      <c r="AV65" s="65"/>
      <c r="AW65" s="65"/>
      <c r="AX65" s="65"/>
      <c r="AY65" s="65"/>
      <c r="AZ65" s="65"/>
      <c r="BA65" s="65"/>
      <c r="BB65" s="65"/>
      <c r="BC65" s="65"/>
      <c r="BD65" s="65"/>
      <c r="BE65" s="65"/>
      <c r="BF65" s="65"/>
      <c r="BG65" s="65"/>
      <c r="BH65" s="65"/>
      <c r="BI65" s="65"/>
      <c r="BJ65" s="65"/>
      <c r="BK65" s="65"/>
      <c r="BL65" s="65"/>
      <c r="BM65" s="65"/>
      <c r="BN65" s="65"/>
      <c r="BO65" s="65"/>
      <c r="BP65" s="65"/>
      <c r="BQ65" s="65"/>
      <c r="BR65" s="65"/>
      <c r="BS65" s="65"/>
      <c r="BT65" s="65">
        <v>3</v>
      </c>
      <c r="BU65" s="65"/>
      <c r="BV65" s="65"/>
      <c r="BW65" s="65"/>
      <c r="BX65" s="65"/>
      <c r="BY65" s="65"/>
      <c r="BZ65" s="65"/>
      <c r="CA65" s="65"/>
      <c r="CB65" s="65"/>
      <c r="CC65" s="65"/>
      <c r="CD65" s="65"/>
      <c r="CE65" s="65"/>
      <c r="CF65" s="65"/>
      <c r="CG65" s="65"/>
      <c r="CH65" s="65"/>
      <c r="CI65" s="65"/>
      <c r="CJ65" s="65">
        <v>4</v>
      </c>
      <c r="CK65" s="65"/>
      <c r="CL65" s="65"/>
      <c r="CM65" s="65"/>
      <c r="CN65" s="65"/>
      <c r="CO65" s="65"/>
      <c r="CP65" s="65"/>
      <c r="CQ65" s="65"/>
      <c r="CR65" s="65"/>
      <c r="CS65" s="65"/>
      <c r="CT65" s="65"/>
      <c r="CU65" s="65"/>
      <c r="CV65" s="65"/>
      <c r="CW65" s="65"/>
      <c r="CX65" s="65"/>
      <c r="CY65" s="65"/>
      <c r="CZ65" s="65"/>
      <c r="DA65" s="65"/>
    </row>
    <row r="66" spans="1:105" s="2" customFormat="1" ht="15" customHeight="1" x14ac:dyDescent="0.25">
      <c r="A66" s="59" t="s">
        <v>17</v>
      </c>
      <c r="B66" s="59"/>
      <c r="C66" s="59"/>
      <c r="D66" s="59"/>
      <c r="E66" s="59"/>
      <c r="F66" s="59"/>
      <c r="G66" s="59"/>
      <c r="H66" s="60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1"/>
      <c r="BS66" s="62"/>
      <c r="BT66" s="57"/>
      <c r="BU66" s="57"/>
      <c r="BV66" s="57"/>
      <c r="BW66" s="57"/>
      <c r="BX66" s="57"/>
      <c r="BY66" s="57"/>
      <c r="BZ66" s="57"/>
      <c r="CA66" s="57"/>
      <c r="CB66" s="57"/>
      <c r="CC66" s="57"/>
      <c r="CD66" s="57"/>
      <c r="CE66" s="57"/>
      <c r="CF66" s="57"/>
      <c r="CG66" s="57"/>
      <c r="CH66" s="57"/>
      <c r="CI66" s="57"/>
      <c r="CJ66" s="58">
        <v>0</v>
      </c>
      <c r="CK66" s="58"/>
      <c r="CL66" s="58"/>
      <c r="CM66" s="58"/>
      <c r="CN66" s="58"/>
      <c r="CO66" s="58"/>
      <c r="CP66" s="58"/>
      <c r="CQ66" s="58"/>
      <c r="CR66" s="58"/>
      <c r="CS66" s="58"/>
      <c r="CT66" s="58"/>
      <c r="CU66" s="58"/>
      <c r="CV66" s="58"/>
      <c r="CW66" s="58"/>
      <c r="CX66" s="58"/>
      <c r="CY66" s="58"/>
      <c r="CZ66" s="58"/>
      <c r="DA66" s="58"/>
    </row>
    <row r="67" spans="1:105" s="2" customFormat="1" ht="15" customHeight="1" x14ac:dyDescent="0.25">
      <c r="A67" s="59" t="s">
        <v>18</v>
      </c>
      <c r="B67" s="59"/>
      <c r="C67" s="59"/>
      <c r="D67" s="59"/>
      <c r="E67" s="59"/>
      <c r="F67" s="59"/>
      <c r="G67" s="59"/>
      <c r="H67" s="60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  <c r="BR67" s="61"/>
      <c r="BS67" s="62"/>
      <c r="BT67" s="57"/>
      <c r="BU67" s="57"/>
      <c r="BV67" s="57"/>
      <c r="BW67" s="57"/>
      <c r="BX67" s="57"/>
      <c r="BY67" s="57"/>
      <c r="BZ67" s="57"/>
      <c r="CA67" s="57"/>
      <c r="CB67" s="57"/>
      <c r="CC67" s="57"/>
      <c r="CD67" s="57"/>
      <c r="CE67" s="57"/>
      <c r="CF67" s="57"/>
      <c r="CG67" s="57"/>
      <c r="CH67" s="57"/>
      <c r="CI67" s="57"/>
      <c r="CJ67" s="58">
        <v>0</v>
      </c>
      <c r="CK67" s="58"/>
      <c r="CL67" s="58"/>
      <c r="CM67" s="58"/>
      <c r="CN67" s="58"/>
      <c r="CO67" s="58"/>
      <c r="CP67" s="58"/>
      <c r="CQ67" s="58"/>
      <c r="CR67" s="58"/>
      <c r="CS67" s="58"/>
      <c r="CT67" s="58"/>
      <c r="CU67" s="58"/>
      <c r="CV67" s="58"/>
      <c r="CW67" s="58"/>
      <c r="CX67" s="58"/>
      <c r="CY67" s="58"/>
      <c r="CZ67" s="58"/>
      <c r="DA67" s="58"/>
    </row>
    <row r="68" spans="1:105" s="2" customFormat="1" ht="15" customHeight="1" x14ac:dyDescent="0.25">
      <c r="A68" s="59"/>
      <c r="B68" s="59"/>
      <c r="C68" s="59"/>
      <c r="D68" s="59"/>
      <c r="E68" s="59"/>
      <c r="F68" s="59"/>
      <c r="G68" s="59"/>
      <c r="H68" s="66" t="s">
        <v>15</v>
      </c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  <c r="AV68" s="67"/>
      <c r="AW68" s="67"/>
      <c r="AX68" s="67"/>
      <c r="AY68" s="67"/>
      <c r="AZ68" s="67"/>
      <c r="BA68" s="67"/>
      <c r="BB68" s="67"/>
      <c r="BC68" s="67"/>
      <c r="BD68" s="67"/>
      <c r="BE68" s="67"/>
      <c r="BF68" s="67"/>
      <c r="BG68" s="67"/>
      <c r="BH68" s="67"/>
      <c r="BI68" s="67"/>
      <c r="BJ68" s="67"/>
      <c r="BK68" s="67"/>
      <c r="BL68" s="67"/>
      <c r="BM68" s="67"/>
      <c r="BN68" s="67"/>
      <c r="BO68" s="67"/>
      <c r="BP68" s="67"/>
      <c r="BQ68" s="67"/>
      <c r="BR68" s="67"/>
      <c r="BS68" s="68"/>
      <c r="BT68" s="57" t="s">
        <v>16</v>
      </c>
      <c r="BU68" s="57"/>
      <c r="BV68" s="57"/>
      <c r="BW68" s="57"/>
      <c r="BX68" s="57"/>
      <c r="BY68" s="57"/>
      <c r="BZ68" s="57"/>
      <c r="CA68" s="57"/>
      <c r="CB68" s="57"/>
      <c r="CC68" s="57"/>
      <c r="CD68" s="57"/>
      <c r="CE68" s="57"/>
      <c r="CF68" s="57"/>
      <c r="CG68" s="57"/>
      <c r="CH68" s="57"/>
      <c r="CI68" s="57"/>
      <c r="CJ68" s="58">
        <f>CJ66+CJ67</f>
        <v>0</v>
      </c>
      <c r="CK68" s="58"/>
      <c r="CL68" s="58"/>
      <c r="CM68" s="58"/>
      <c r="CN68" s="58"/>
      <c r="CO68" s="58"/>
      <c r="CP68" s="58"/>
      <c r="CQ68" s="58"/>
      <c r="CR68" s="58"/>
      <c r="CS68" s="58"/>
      <c r="CT68" s="58"/>
      <c r="CU68" s="58"/>
      <c r="CV68" s="58"/>
      <c r="CW68" s="58"/>
      <c r="CX68" s="58"/>
      <c r="CY68" s="58"/>
      <c r="CZ68" s="58"/>
      <c r="DA68" s="58"/>
    </row>
    <row r="69" spans="1:105" s="7" customFormat="1" ht="15" customHeight="1" x14ac:dyDescent="0.2">
      <c r="A69" s="25"/>
      <c r="B69" s="25"/>
      <c r="C69" s="25"/>
      <c r="D69" s="25"/>
      <c r="E69" s="25"/>
      <c r="F69" s="25"/>
      <c r="G69" s="25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  <c r="CX69" s="27"/>
      <c r="CY69" s="27"/>
      <c r="CZ69" s="27"/>
      <c r="DA69" s="27"/>
    </row>
    <row r="70" spans="1:105" s="7" customFormat="1" ht="15" customHeight="1" x14ac:dyDescent="0.2">
      <c r="A70" s="22"/>
      <c r="B70" s="22"/>
      <c r="C70" s="22"/>
      <c r="D70" s="22"/>
      <c r="E70" s="22"/>
      <c r="F70" s="22"/>
      <c r="G70" s="22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24"/>
      <c r="CW70" s="24"/>
      <c r="CX70" s="24"/>
      <c r="CY70" s="24"/>
      <c r="CZ70" s="24"/>
      <c r="DA70" s="24"/>
    </row>
    <row r="71" spans="1:105" s="4" customFormat="1" ht="28.5" customHeight="1" x14ac:dyDescent="0.2">
      <c r="A71" s="70" t="s">
        <v>159</v>
      </c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  <c r="AO71" s="70"/>
      <c r="AP71" s="70"/>
      <c r="AQ71" s="70"/>
      <c r="AR71" s="70"/>
      <c r="AS71" s="70"/>
      <c r="AT71" s="70"/>
      <c r="AU71" s="70"/>
      <c r="AV71" s="70"/>
      <c r="AW71" s="70"/>
      <c r="AX71" s="70"/>
      <c r="AY71" s="70"/>
      <c r="AZ71" s="70"/>
      <c r="BA71" s="70"/>
      <c r="BB71" s="70"/>
      <c r="BC71" s="70"/>
      <c r="BD71" s="70"/>
      <c r="BE71" s="70"/>
      <c r="BF71" s="70"/>
      <c r="BG71" s="70"/>
      <c r="BH71" s="70"/>
      <c r="BI71" s="70"/>
      <c r="BJ71" s="70"/>
      <c r="BK71" s="70"/>
      <c r="BL71" s="70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0"/>
      <c r="CA71" s="70"/>
      <c r="CB71" s="70"/>
      <c r="CC71" s="70"/>
      <c r="CD71" s="70"/>
      <c r="CE71" s="70"/>
      <c r="CF71" s="70"/>
      <c r="CG71" s="70"/>
      <c r="CH71" s="70"/>
      <c r="CI71" s="70"/>
      <c r="CJ71" s="70"/>
      <c r="CK71" s="70"/>
      <c r="CL71" s="70"/>
      <c r="CM71" s="70"/>
      <c r="CN71" s="70"/>
      <c r="CO71" s="70"/>
      <c r="CP71" s="70"/>
      <c r="CQ71" s="70"/>
      <c r="CR71" s="70"/>
      <c r="CS71" s="70"/>
      <c r="CT71" s="70"/>
      <c r="CU71" s="70"/>
      <c r="CV71" s="70"/>
      <c r="CW71" s="70"/>
      <c r="CX71" s="70"/>
      <c r="CY71" s="70"/>
      <c r="CZ71" s="70"/>
      <c r="DA71" s="70"/>
    </row>
    <row r="72" spans="1:105" s="2" customFormat="1" ht="10.5" customHeight="1" x14ac:dyDescent="0.25"/>
    <row r="73" spans="1:105" s="29" customFormat="1" ht="30" customHeight="1" x14ac:dyDescent="0.2">
      <c r="A73" s="54" t="s">
        <v>4</v>
      </c>
      <c r="B73" s="55"/>
      <c r="C73" s="55"/>
      <c r="D73" s="55"/>
      <c r="E73" s="55"/>
      <c r="F73" s="55"/>
      <c r="G73" s="56"/>
      <c r="H73" s="54" t="s">
        <v>63</v>
      </c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55"/>
      <c r="AZ73" s="55"/>
      <c r="BA73" s="55"/>
      <c r="BB73" s="55"/>
      <c r="BC73" s="56"/>
      <c r="BD73" s="54" t="s">
        <v>85</v>
      </c>
      <c r="BE73" s="55"/>
      <c r="BF73" s="55"/>
      <c r="BG73" s="55"/>
      <c r="BH73" s="55"/>
      <c r="BI73" s="55"/>
      <c r="BJ73" s="55"/>
      <c r="BK73" s="55"/>
      <c r="BL73" s="55"/>
      <c r="BM73" s="55"/>
      <c r="BN73" s="55"/>
      <c r="BO73" s="55"/>
      <c r="BP73" s="55"/>
      <c r="BQ73" s="55"/>
      <c r="BR73" s="55"/>
      <c r="BS73" s="56"/>
      <c r="BT73" s="54" t="s">
        <v>96</v>
      </c>
      <c r="BU73" s="55"/>
      <c r="BV73" s="55"/>
      <c r="BW73" s="55"/>
      <c r="BX73" s="55"/>
      <c r="BY73" s="55"/>
      <c r="BZ73" s="55"/>
      <c r="CA73" s="55"/>
      <c r="CB73" s="55"/>
      <c r="CC73" s="55"/>
      <c r="CD73" s="55"/>
      <c r="CE73" s="55"/>
      <c r="CF73" s="55"/>
      <c r="CG73" s="55"/>
      <c r="CH73" s="55"/>
      <c r="CI73" s="56"/>
      <c r="CJ73" s="54" t="s">
        <v>97</v>
      </c>
      <c r="CK73" s="55"/>
      <c r="CL73" s="55"/>
      <c r="CM73" s="55"/>
      <c r="CN73" s="55"/>
      <c r="CO73" s="55"/>
      <c r="CP73" s="55"/>
      <c r="CQ73" s="55"/>
      <c r="CR73" s="55"/>
      <c r="CS73" s="55"/>
      <c r="CT73" s="55"/>
      <c r="CU73" s="55"/>
      <c r="CV73" s="55"/>
      <c r="CW73" s="55"/>
      <c r="CX73" s="55"/>
      <c r="CY73" s="55"/>
      <c r="CZ73" s="55"/>
      <c r="DA73" s="56"/>
    </row>
    <row r="74" spans="1:105" s="6" customFormat="1" x14ac:dyDescent="0.2">
      <c r="A74" s="65"/>
      <c r="B74" s="65"/>
      <c r="C74" s="65"/>
      <c r="D74" s="65"/>
      <c r="E74" s="65"/>
      <c r="F74" s="65"/>
      <c r="G74" s="65"/>
      <c r="H74" s="65">
        <v>1</v>
      </c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5"/>
      <c r="AV74" s="65"/>
      <c r="AW74" s="65"/>
      <c r="AX74" s="65"/>
      <c r="AY74" s="65"/>
      <c r="AZ74" s="65"/>
      <c r="BA74" s="65"/>
      <c r="BB74" s="65"/>
      <c r="BC74" s="65"/>
      <c r="BD74" s="65">
        <v>2</v>
      </c>
      <c r="BE74" s="65"/>
      <c r="BF74" s="65"/>
      <c r="BG74" s="65"/>
      <c r="BH74" s="65"/>
      <c r="BI74" s="65"/>
      <c r="BJ74" s="65"/>
      <c r="BK74" s="65"/>
      <c r="BL74" s="65"/>
      <c r="BM74" s="65"/>
      <c r="BN74" s="65"/>
      <c r="BO74" s="65"/>
      <c r="BP74" s="65"/>
      <c r="BQ74" s="65"/>
      <c r="BR74" s="65"/>
      <c r="BS74" s="65"/>
      <c r="BT74" s="65">
        <v>3</v>
      </c>
      <c r="BU74" s="65"/>
      <c r="BV74" s="65"/>
      <c r="BW74" s="65"/>
      <c r="BX74" s="65"/>
      <c r="BY74" s="65"/>
      <c r="BZ74" s="65"/>
      <c r="CA74" s="65"/>
      <c r="CB74" s="65"/>
      <c r="CC74" s="65"/>
      <c r="CD74" s="65"/>
      <c r="CE74" s="65"/>
      <c r="CF74" s="65"/>
      <c r="CG74" s="65"/>
      <c r="CH74" s="65"/>
      <c r="CI74" s="65"/>
      <c r="CJ74" s="65">
        <v>4</v>
      </c>
      <c r="CK74" s="65"/>
      <c r="CL74" s="65"/>
      <c r="CM74" s="65"/>
      <c r="CN74" s="65"/>
      <c r="CO74" s="65"/>
      <c r="CP74" s="65"/>
      <c r="CQ74" s="65"/>
      <c r="CR74" s="65"/>
      <c r="CS74" s="65"/>
      <c r="CT74" s="65"/>
      <c r="CU74" s="65"/>
      <c r="CV74" s="65"/>
      <c r="CW74" s="65"/>
      <c r="CX74" s="65"/>
      <c r="CY74" s="65"/>
      <c r="CZ74" s="65"/>
      <c r="DA74" s="65"/>
    </row>
    <row r="75" spans="1:105" s="7" customFormat="1" ht="15" customHeight="1" x14ac:dyDescent="0.2">
      <c r="A75" s="59" t="s">
        <v>17</v>
      </c>
      <c r="B75" s="59"/>
      <c r="C75" s="59"/>
      <c r="D75" s="59"/>
      <c r="E75" s="59"/>
      <c r="F75" s="59"/>
      <c r="G75" s="59"/>
      <c r="H75" s="69" t="s">
        <v>153</v>
      </c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57">
        <v>1</v>
      </c>
      <c r="BE75" s="57"/>
      <c r="BF75" s="57"/>
      <c r="BG75" s="57"/>
      <c r="BH75" s="57"/>
      <c r="BI75" s="57"/>
      <c r="BJ75" s="57"/>
      <c r="BK75" s="57"/>
      <c r="BL75" s="57"/>
      <c r="BM75" s="57"/>
      <c r="BN75" s="57"/>
      <c r="BO75" s="57"/>
      <c r="BP75" s="57"/>
      <c r="BQ75" s="57"/>
      <c r="BR75" s="57"/>
      <c r="BS75" s="57"/>
      <c r="BT75" s="57"/>
      <c r="BU75" s="57"/>
      <c r="BV75" s="57"/>
      <c r="BW75" s="57"/>
      <c r="BX75" s="57"/>
      <c r="BY75" s="57"/>
      <c r="BZ75" s="57"/>
      <c r="CA75" s="57"/>
      <c r="CB75" s="57"/>
      <c r="CC75" s="57"/>
      <c r="CD75" s="57"/>
      <c r="CE75" s="57"/>
      <c r="CF75" s="57"/>
      <c r="CG75" s="57"/>
      <c r="CH75" s="57"/>
      <c r="CI75" s="57"/>
      <c r="CJ75" s="58">
        <v>40857.199999999997</v>
      </c>
      <c r="CK75" s="58"/>
      <c r="CL75" s="58"/>
      <c r="CM75" s="58"/>
      <c r="CN75" s="58"/>
      <c r="CO75" s="58"/>
      <c r="CP75" s="58"/>
      <c r="CQ75" s="58"/>
      <c r="CR75" s="58"/>
      <c r="CS75" s="58"/>
      <c r="CT75" s="58"/>
      <c r="CU75" s="58"/>
      <c r="CV75" s="58"/>
      <c r="CW75" s="58"/>
      <c r="CX75" s="58"/>
      <c r="CY75" s="58"/>
      <c r="CZ75" s="58"/>
      <c r="DA75" s="58"/>
    </row>
    <row r="76" spans="1:105" s="7" customFormat="1" ht="23.25" customHeight="1" x14ac:dyDescent="0.2">
      <c r="A76" s="59" t="s">
        <v>18</v>
      </c>
      <c r="B76" s="59"/>
      <c r="C76" s="59"/>
      <c r="D76" s="59"/>
      <c r="E76" s="59"/>
      <c r="F76" s="59"/>
      <c r="G76" s="59"/>
      <c r="H76" s="69" t="s">
        <v>154</v>
      </c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  <c r="AV76" s="69"/>
      <c r="AW76" s="69"/>
      <c r="AX76" s="69"/>
      <c r="AY76" s="69"/>
      <c r="AZ76" s="69"/>
      <c r="BA76" s="69"/>
      <c r="BB76" s="69"/>
      <c r="BC76" s="69"/>
      <c r="BD76" s="57">
        <v>1</v>
      </c>
      <c r="BE76" s="57"/>
      <c r="BF76" s="57"/>
      <c r="BG76" s="57"/>
      <c r="BH76" s="57"/>
      <c r="BI76" s="57"/>
      <c r="BJ76" s="57"/>
      <c r="BK76" s="57"/>
      <c r="BL76" s="57"/>
      <c r="BM76" s="57"/>
      <c r="BN76" s="57"/>
      <c r="BO76" s="57"/>
      <c r="BP76" s="57"/>
      <c r="BQ76" s="57"/>
      <c r="BR76" s="57"/>
      <c r="BS76" s="57"/>
      <c r="BT76" s="57"/>
      <c r="BU76" s="57"/>
      <c r="BV76" s="57"/>
      <c r="BW76" s="57"/>
      <c r="BX76" s="57"/>
      <c r="BY76" s="57"/>
      <c r="BZ76" s="57"/>
      <c r="CA76" s="57"/>
      <c r="CB76" s="57"/>
      <c r="CC76" s="57"/>
      <c r="CD76" s="57"/>
      <c r="CE76" s="57"/>
      <c r="CF76" s="57"/>
      <c r="CG76" s="57"/>
      <c r="CH76" s="57"/>
      <c r="CI76" s="57"/>
      <c r="CJ76" s="58">
        <v>153248.4</v>
      </c>
      <c r="CK76" s="58"/>
      <c r="CL76" s="58"/>
      <c r="CM76" s="58"/>
      <c r="CN76" s="58"/>
      <c r="CO76" s="58"/>
      <c r="CP76" s="58"/>
      <c r="CQ76" s="58"/>
      <c r="CR76" s="58"/>
      <c r="CS76" s="58"/>
      <c r="CT76" s="58"/>
      <c r="CU76" s="58"/>
      <c r="CV76" s="58"/>
      <c r="CW76" s="58"/>
      <c r="CX76" s="58"/>
      <c r="CY76" s="58"/>
      <c r="CZ76" s="58"/>
      <c r="DA76" s="58"/>
    </row>
    <row r="77" spans="1:105" s="7" customFormat="1" ht="22.5" customHeight="1" x14ac:dyDescent="0.2">
      <c r="A77" s="59" t="s">
        <v>19</v>
      </c>
      <c r="B77" s="59"/>
      <c r="C77" s="59"/>
      <c r="D77" s="59"/>
      <c r="E77" s="59"/>
      <c r="F77" s="59"/>
      <c r="G77" s="59"/>
      <c r="H77" s="69" t="s">
        <v>155</v>
      </c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  <c r="AS77" s="69"/>
      <c r="AT77" s="69"/>
      <c r="AU77" s="69"/>
      <c r="AV77" s="69"/>
      <c r="AW77" s="69"/>
      <c r="AX77" s="69"/>
      <c r="AY77" s="69"/>
      <c r="AZ77" s="69"/>
      <c r="BA77" s="69"/>
      <c r="BB77" s="69"/>
      <c r="BC77" s="69"/>
      <c r="BD77" s="57">
        <v>1</v>
      </c>
      <c r="BE77" s="57"/>
      <c r="BF77" s="57"/>
      <c r="BG77" s="57"/>
      <c r="BH77" s="57"/>
      <c r="BI77" s="57"/>
      <c r="BJ77" s="57"/>
      <c r="BK77" s="57"/>
      <c r="BL77" s="57"/>
      <c r="BM77" s="57"/>
      <c r="BN77" s="57"/>
      <c r="BO77" s="57"/>
      <c r="BP77" s="57"/>
      <c r="BQ77" s="57"/>
      <c r="BR77" s="57"/>
      <c r="BS77" s="57"/>
      <c r="BT77" s="57"/>
      <c r="BU77" s="57"/>
      <c r="BV77" s="57"/>
      <c r="BW77" s="57"/>
      <c r="BX77" s="57"/>
      <c r="BY77" s="57"/>
      <c r="BZ77" s="57"/>
      <c r="CA77" s="57"/>
      <c r="CB77" s="57"/>
      <c r="CC77" s="57"/>
      <c r="CD77" s="57"/>
      <c r="CE77" s="57"/>
      <c r="CF77" s="57"/>
      <c r="CG77" s="57"/>
      <c r="CH77" s="57"/>
      <c r="CI77" s="57"/>
      <c r="CJ77" s="58">
        <v>45800</v>
      </c>
      <c r="CK77" s="58"/>
      <c r="CL77" s="58"/>
      <c r="CM77" s="58"/>
      <c r="CN77" s="58"/>
      <c r="CO77" s="58"/>
      <c r="CP77" s="58"/>
      <c r="CQ77" s="58"/>
      <c r="CR77" s="58"/>
      <c r="CS77" s="58"/>
      <c r="CT77" s="58"/>
      <c r="CU77" s="58"/>
      <c r="CV77" s="58"/>
      <c r="CW77" s="58"/>
      <c r="CX77" s="58"/>
      <c r="CY77" s="58"/>
      <c r="CZ77" s="58"/>
      <c r="DA77" s="58"/>
    </row>
    <row r="78" spans="1:105" s="7" customFormat="1" ht="15" customHeight="1" x14ac:dyDescent="0.2">
      <c r="A78" s="59" t="s">
        <v>23</v>
      </c>
      <c r="B78" s="59"/>
      <c r="C78" s="59"/>
      <c r="D78" s="59"/>
      <c r="E78" s="59"/>
      <c r="F78" s="59"/>
      <c r="G78" s="59"/>
      <c r="H78" s="69" t="s">
        <v>169</v>
      </c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  <c r="AS78" s="69"/>
      <c r="AT78" s="69"/>
      <c r="AU78" s="69"/>
      <c r="AV78" s="69"/>
      <c r="AW78" s="69"/>
      <c r="AX78" s="69"/>
      <c r="AY78" s="69"/>
      <c r="AZ78" s="69"/>
      <c r="BA78" s="69"/>
      <c r="BB78" s="69"/>
      <c r="BC78" s="69"/>
      <c r="BD78" s="57"/>
      <c r="BE78" s="57"/>
      <c r="BF78" s="57"/>
      <c r="BG78" s="57"/>
      <c r="BH78" s="57"/>
      <c r="BI78" s="57"/>
      <c r="BJ78" s="57"/>
      <c r="BK78" s="57"/>
      <c r="BL78" s="57"/>
      <c r="BM78" s="57"/>
      <c r="BN78" s="57"/>
      <c r="BO78" s="57"/>
      <c r="BP78" s="57"/>
      <c r="BQ78" s="57"/>
      <c r="BR78" s="57"/>
      <c r="BS78" s="57"/>
      <c r="BT78" s="57"/>
      <c r="BU78" s="57"/>
      <c r="BV78" s="57"/>
      <c r="BW78" s="57"/>
      <c r="BX78" s="57"/>
      <c r="BY78" s="57"/>
      <c r="BZ78" s="57"/>
      <c r="CA78" s="57"/>
      <c r="CB78" s="57"/>
      <c r="CC78" s="57"/>
      <c r="CD78" s="57"/>
      <c r="CE78" s="57"/>
      <c r="CF78" s="57"/>
      <c r="CG78" s="57"/>
      <c r="CH78" s="57"/>
      <c r="CI78" s="57"/>
      <c r="CJ78" s="58">
        <v>3000</v>
      </c>
      <c r="CK78" s="58"/>
      <c r="CL78" s="58"/>
      <c r="CM78" s="58"/>
      <c r="CN78" s="58"/>
      <c r="CO78" s="58"/>
      <c r="CP78" s="58"/>
      <c r="CQ78" s="58"/>
      <c r="CR78" s="58"/>
      <c r="CS78" s="58"/>
      <c r="CT78" s="58"/>
      <c r="CU78" s="58"/>
      <c r="CV78" s="58"/>
      <c r="CW78" s="58"/>
      <c r="CX78" s="58"/>
      <c r="CY78" s="58"/>
      <c r="CZ78" s="58"/>
      <c r="DA78" s="58"/>
    </row>
    <row r="79" spans="1:105" s="7" customFormat="1" ht="15" customHeight="1" x14ac:dyDescent="0.2">
      <c r="A79" s="59" t="s">
        <v>116</v>
      </c>
      <c r="B79" s="59"/>
      <c r="C79" s="59"/>
      <c r="D79" s="59"/>
      <c r="E79" s="59"/>
      <c r="F79" s="59"/>
      <c r="G79" s="59"/>
      <c r="H79" s="69" t="s">
        <v>187</v>
      </c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  <c r="AV79" s="69"/>
      <c r="AW79" s="69"/>
      <c r="AX79" s="69"/>
      <c r="AY79" s="69"/>
      <c r="AZ79" s="69"/>
      <c r="BA79" s="69"/>
      <c r="BB79" s="69"/>
      <c r="BC79" s="69"/>
      <c r="BD79" s="57"/>
      <c r="BE79" s="57"/>
      <c r="BF79" s="57"/>
      <c r="BG79" s="57"/>
      <c r="BH79" s="57"/>
      <c r="BI79" s="57"/>
      <c r="BJ79" s="57"/>
      <c r="BK79" s="57"/>
      <c r="BL79" s="57"/>
      <c r="BM79" s="57"/>
      <c r="BN79" s="57"/>
      <c r="BO79" s="57"/>
      <c r="BP79" s="57"/>
      <c r="BQ79" s="57"/>
      <c r="BR79" s="57"/>
      <c r="BS79" s="57"/>
      <c r="BT79" s="57"/>
      <c r="BU79" s="57"/>
      <c r="BV79" s="57"/>
      <c r="BW79" s="57"/>
      <c r="BX79" s="57"/>
      <c r="BY79" s="57"/>
      <c r="BZ79" s="57"/>
      <c r="CA79" s="57"/>
      <c r="CB79" s="57"/>
      <c r="CC79" s="57"/>
      <c r="CD79" s="57"/>
      <c r="CE79" s="57"/>
      <c r="CF79" s="57"/>
      <c r="CG79" s="57"/>
      <c r="CH79" s="57"/>
      <c r="CI79" s="57"/>
      <c r="CJ79" s="58">
        <v>26550</v>
      </c>
      <c r="CK79" s="58"/>
      <c r="CL79" s="58"/>
      <c r="CM79" s="58"/>
      <c r="CN79" s="58"/>
      <c r="CO79" s="58"/>
      <c r="CP79" s="58"/>
      <c r="CQ79" s="58"/>
      <c r="CR79" s="58"/>
      <c r="CS79" s="58"/>
      <c r="CT79" s="58"/>
      <c r="CU79" s="58"/>
      <c r="CV79" s="58"/>
      <c r="CW79" s="58"/>
      <c r="CX79" s="58"/>
      <c r="CY79" s="58"/>
      <c r="CZ79" s="58"/>
      <c r="DA79" s="58"/>
    </row>
    <row r="80" spans="1:105" s="7" customFormat="1" ht="15" customHeight="1" x14ac:dyDescent="0.2">
      <c r="A80" s="59" t="s">
        <v>141</v>
      </c>
      <c r="B80" s="59"/>
      <c r="C80" s="59"/>
      <c r="D80" s="59"/>
      <c r="E80" s="59"/>
      <c r="F80" s="59"/>
      <c r="G80" s="59"/>
      <c r="H80" s="69" t="s">
        <v>177</v>
      </c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69"/>
      <c r="AU80" s="69"/>
      <c r="AV80" s="69"/>
      <c r="AW80" s="69"/>
      <c r="AX80" s="69"/>
      <c r="AY80" s="69"/>
      <c r="AZ80" s="69"/>
      <c r="BA80" s="69"/>
      <c r="BB80" s="69"/>
      <c r="BC80" s="69"/>
      <c r="BD80" s="57"/>
      <c r="BE80" s="57"/>
      <c r="BF80" s="57"/>
      <c r="BG80" s="57"/>
      <c r="BH80" s="57"/>
      <c r="BI80" s="57"/>
      <c r="BJ80" s="57"/>
      <c r="BK80" s="57"/>
      <c r="BL80" s="57"/>
      <c r="BM80" s="57"/>
      <c r="BN80" s="57"/>
      <c r="BO80" s="57"/>
      <c r="BP80" s="57"/>
      <c r="BQ80" s="57"/>
      <c r="BR80" s="57"/>
      <c r="BS80" s="57"/>
      <c r="BT80" s="57"/>
      <c r="BU80" s="57"/>
      <c r="BV80" s="57"/>
      <c r="BW80" s="57"/>
      <c r="BX80" s="57"/>
      <c r="BY80" s="57"/>
      <c r="BZ80" s="57"/>
      <c r="CA80" s="57"/>
      <c r="CB80" s="57"/>
      <c r="CC80" s="57"/>
      <c r="CD80" s="57"/>
      <c r="CE80" s="57"/>
      <c r="CF80" s="57"/>
      <c r="CG80" s="57"/>
      <c r="CH80" s="57"/>
      <c r="CI80" s="57"/>
      <c r="CJ80" s="58">
        <v>0</v>
      </c>
      <c r="CK80" s="58"/>
      <c r="CL80" s="58"/>
      <c r="CM80" s="58"/>
      <c r="CN80" s="58"/>
      <c r="CO80" s="58"/>
      <c r="CP80" s="58"/>
      <c r="CQ80" s="58"/>
      <c r="CR80" s="58"/>
      <c r="CS80" s="58"/>
      <c r="CT80" s="58"/>
      <c r="CU80" s="58"/>
      <c r="CV80" s="58"/>
      <c r="CW80" s="58"/>
      <c r="CX80" s="58"/>
      <c r="CY80" s="58"/>
      <c r="CZ80" s="58"/>
      <c r="DA80" s="58"/>
    </row>
    <row r="81" spans="1:161" s="7" customFormat="1" ht="15" customHeight="1" x14ac:dyDescent="0.2">
      <c r="A81" s="59" t="s">
        <v>142</v>
      </c>
      <c r="B81" s="59"/>
      <c r="C81" s="59"/>
      <c r="D81" s="59"/>
      <c r="E81" s="59"/>
      <c r="F81" s="59"/>
      <c r="G81" s="59"/>
      <c r="H81" s="69" t="s">
        <v>188</v>
      </c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57"/>
      <c r="BE81" s="57"/>
      <c r="BF81" s="57"/>
      <c r="BG81" s="57"/>
      <c r="BH81" s="57"/>
      <c r="BI81" s="57"/>
      <c r="BJ81" s="57"/>
      <c r="BK81" s="57"/>
      <c r="BL81" s="57"/>
      <c r="BM81" s="57"/>
      <c r="BN81" s="57"/>
      <c r="BO81" s="57"/>
      <c r="BP81" s="57"/>
      <c r="BQ81" s="57"/>
      <c r="BR81" s="57"/>
      <c r="BS81" s="57"/>
      <c r="BT81" s="57"/>
      <c r="BU81" s="57"/>
      <c r="BV81" s="57"/>
      <c r="BW81" s="57"/>
      <c r="BX81" s="57"/>
      <c r="BY81" s="57"/>
      <c r="BZ81" s="57"/>
      <c r="CA81" s="57"/>
      <c r="CB81" s="57"/>
      <c r="CC81" s="57"/>
      <c r="CD81" s="57"/>
      <c r="CE81" s="57"/>
      <c r="CF81" s="57"/>
      <c r="CG81" s="57"/>
      <c r="CH81" s="57"/>
      <c r="CI81" s="57"/>
      <c r="CJ81" s="58">
        <v>3299380</v>
      </c>
      <c r="CK81" s="58"/>
      <c r="CL81" s="58"/>
      <c r="CM81" s="58"/>
      <c r="CN81" s="58"/>
      <c r="CO81" s="58"/>
      <c r="CP81" s="58"/>
      <c r="CQ81" s="58"/>
      <c r="CR81" s="58"/>
      <c r="CS81" s="58"/>
      <c r="CT81" s="58"/>
      <c r="CU81" s="58"/>
      <c r="CV81" s="58"/>
      <c r="CW81" s="58"/>
      <c r="CX81" s="58"/>
      <c r="CY81" s="58"/>
      <c r="CZ81" s="58"/>
      <c r="DA81" s="58"/>
    </row>
    <row r="82" spans="1:161" s="7" customFormat="1" ht="15" customHeight="1" x14ac:dyDescent="0.2">
      <c r="A82" s="59"/>
      <c r="B82" s="59"/>
      <c r="C82" s="59"/>
      <c r="D82" s="59"/>
      <c r="E82" s="59"/>
      <c r="F82" s="59"/>
      <c r="G82" s="59"/>
      <c r="H82" s="71" t="s">
        <v>15</v>
      </c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  <c r="AC82" s="71"/>
      <c r="AD82" s="71"/>
      <c r="AE82" s="71"/>
      <c r="AF82" s="71"/>
      <c r="AG82" s="71"/>
      <c r="AH82" s="71"/>
      <c r="AI82" s="71"/>
      <c r="AJ82" s="71"/>
      <c r="AK82" s="71"/>
      <c r="AL82" s="71"/>
      <c r="AM82" s="71"/>
      <c r="AN82" s="71"/>
      <c r="AO82" s="71"/>
      <c r="AP82" s="71"/>
      <c r="AQ82" s="71"/>
      <c r="AR82" s="71"/>
      <c r="AS82" s="71"/>
      <c r="AT82" s="71"/>
      <c r="AU82" s="71"/>
      <c r="AV82" s="71"/>
      <c r="AW82" s="71"/>
      <c r="AX82" s="71"/>
      <c r="AY82" s="71"/>
      <c r="AZ82" s="71"/>
      <c r="BA82" s="71"/>
      <c r="BB82" s="71"/>
      <c r="BC82" s="72"/>
      <c r="BD82" s="57"/>
      <c r="BE82" s="57"/>
      <c r="BF82" s="57"/>
      <c r="BG82" s="57"/>
      <c r="BH82" s="57"/>
      <c r="BI82" s="57"/>
      <c r="BJ82" s="57"/>
      <c r="BK82" s="57"/>
      <c r="BL82" s="57"/>
      <c r="BM82" s="57"/>
      <c r="BN82" s="57"/>
      <c r="BO82" s="57"/>
      <c r="BP82" s="57"/>
      <c r="BQ82" s="57"/>
      <c r="BR82" s="57"/>
      <c r="BS82" s="57"/>
      <c r="BT82" s="57" t="s">
        <v>16</v>
      </c>
      <c r="BU82" s="57"/>
      <c r="BV82" s="57"/>
      <c r="BW82" s="57"/>
      <c r="BX82" s="57"/>
      <c r="BY82" s="57"/>
      <c r="BZ82" s="57"/>
      <c r="CA82" s="57"/>
      <c r="CB82" s="57"/>
      <c r="CC82" s="57"/>
      <c r="CD82" s="57"/>
      <c r="CE82" s="57"/>
      <c r="CF82" s="57"/>
      <c r="CG82" s="57"/>
      <c r="CH82" s="57"/>
      <c r="CI82" s="57"/>
      <c r="CJ82" s="58">
        <f>CJ75+CJ76+CJ81+CJ77+CJ78+CJ79+CJ80</f>
        <v>3568835.6</v>
      </c>
      <c r="CK82" s="58"/>
      <c r="CL82" s="58"/>
      <c r="CM82" s="58"/>
      <c r="CN82" s="58"/>
      <c r="CO82" s="58"/>
      <c r="CP82" s="58"/>
      <c r="CQ82" s="58"/>
      <c r="CR82" s="58"/>
      <c r="CS82" s="58"/>
      <c r="CT82" s="58"/>
      <c r="CU82" s="58"/>
      <c r="CV82" s="58"/>
      <c r="CW82" s="58"/>
      <c r="CX82" s="58"/>
      <c r="CY82" s="58"/>
      <c r="CZ82" s="58"/>
      <c r="DA82" s="58"/>
    </row>
    <row r="83" spans="1:161" s="7" customFormat="1" ht="15" customHeight="1" x14ac:dyDescent="0.2">
      <c r="A83" s="25"/>
      <c r="B83" s="25"/>
      <c r="C83" s="25"/>
      <c r="D83" s="25"/>
      <c r="E83" s="25"/>
      <c r="F83" s="25"/>
      <c r="G83" s="25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27"/>
      <c r="BV83" s="27"/>
      <c r="BW83" s="27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27"/>
      <c r="CI83" s="27"/>
      <c r="CJ83" s="30"/>
      <c r="CK83" s="30"/>
      <c r="CL83" s="30"/>
      <c r="CM83" s="30"/>
      <c r="CN83" s="30"/>
      <c r="CO83" s="30"/>
      <c r="CP83" s="30"/>
      <c r="CQ83" s="30"/>
      <c r="CR83" s="30"/>
      <c r="CS83" s="30"/>
      <c r="CT83" s="30"/>
      <c r="CU83" s="30"/>
      <c r="CV83" s="30"/>
      <c r="CW83" s="30"/>
      <c r="CX83" s="30"/>
      <c r="CY83" s="30"/>
      <c r="CZ83" s="30"/>
      <c r="DA83" s="30"/>
    </row>
    <row r="84" spans="1:161" s="7" customFormat="1" ht="15" customHeight="1" x14ac:dyDescent="0.2">
      <c r="A84" s="25"/>
      <c r="B84" s="25"/>
      <c r="C84" s="25"/>
      <c r="D84" s="25"/>
      <c r="E84" s="25"/>
      <c r="F84" s="25"/>
      <c r="G84" s="25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  <c r="BZ84" s="27"/>
      <c r="CA84" s="27"/>
      <c r="CB84" s="27"/>
      <c r="CC84" s="27"/>
      <c r="CD84" s="27"/>
      <c r="CE84" s="27"/>
      <c r="CF84" s="27"/>
      <c r="CG84" s="27"/>
      <c r="CH84" s="27"/>
      <c r="CI84" s="27"/>
      <c r="CJ84" s="30"/>
      <c r="CK84" s="30"/>
      <c r="CL84" s="30"/>
      <c r="CM84" s="30"/>
      <c r="CN84" s="30"/>
      <c r="CO84" s="30"/>
      <c r="CP84" s="30"/>
      <c r="CQ84" s="30"/>
      <c r="CR84" s="30"/>
      <c r="CS84" s="30"/>
      <c r="CT84" s="30"/>
      <c r="CU84" s="30"/>
      <c r="CV84" s="30"/>
      <c r="CW84" s="30"/>
      <c r="CX84" s="30"/>
      <c r="CY84" s="30"/>
      <c r="CZ84" s="30"/>
      <c r="DA84" s="30"/>
    </row>
    <row r="85" spans="1:161" s="7" customFormat="1" ht="15" customHeight="1" x14ac:dyDescent="0.2">
      <c r="A85" s="22"/>
      <c r="B85" s="22"/>
      <c r="C85" s="22"/>
      <c r="D85" s="22"/>
      <c r="E85" s="22"/>
      <c r="F85" s="22"/>
      <c r="G85" s="22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</row>
    <row r="86" spans="1:161" s="4" customFormat="1" ht="24.75" customHeight="1" x14ac:dyDescent="0.2">
      <c r="A86" s="8" t="s">
        <v>129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120">
        <f>EO13+CM35+CJ47+CJ68+CJ82+CJ57</f>
        <v>7064813.8500000006</v>
      </c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</row>
    <row r="87" spans="1:161" ht="13.5" customHeight="1" x14ac:dyDescent="0.2">
      <c r="A87" s="50"/>
      <c r="B87" s="50"/>
      <c r="C87" s="50"/>
      <c r="D87" s="50"/>
      <c r="E87" s="50"/>
      <c r="F87" s="50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B87" s="51"/>
      <c r="BC87" s="51"/>
      <c r="BD87" s="51"/>
      <c r="BE87" s="51"/>
      <c r="BF87" s="51"/>
      <c r="BG87" s="51"/>
      <c r="BH87" s="51"/>
      <c r="BI87" s="51"/>
      <c r="BJ87" s="51"/>
      <c r="BK87" s="51"/>
      <c r="BL87" s="51"/>
      <c r="BM87" s="51"/>
      <c r="BN87" s="51"/>
      <c r="BO87" s="51"/>
      <c r="BP87" s="51"/>
      <c r="BQ87" s="51"/>
      <c r="BR87" s="51"/>
      <c r="BS87" s="51"/>
      <c r="BT87" s="51"/>
      <c r="BU87" s="51"/>
      <c r="BV87" s="51"/>
      <c r="BW87" s="52"/>
      <c r="BX87" s="52"/>
      <c r="BY87" s="52"/>
      <c r="BZ87" s="52"/>
      <c r="CA87" s="52"/>
      <c r="CB87" s="52"/>
      <c r="CC87" s="52"/>
      <c r="CD87" s="52"/>
      <c r="CE87" s="52"/>
      <c r="CF87" s="52"/>
      <c r="CG87" s="52"/>
      <c r="CH87" s="52"/>
      <c r="CI87" s="52"/>
      <c r="CJ87" s="52"/>
      <c r="CK87" s="52"/>
      <c r="CL87" s="52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</row>
    <row r="88" spans="1:161" ht="13.5" customHeight="1" x14ac:dyDescent="0.2">
      <c r="A88" s="50"/>
      <c r="B88" s="50"/>
      <c r="C88" s="50"/>
      <c r="D88" s="50"/>
      <c r="E88" s="50"/>
      <c r="F88" s="50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51"/>
      <c r="BR88" s="51"/>
      <c r="BS88" s="51"/>
      <c r="BT88" s="51"/>
      <c r="BU88" s="51"/>
      <c r="BV88" s="51"/>
      <c r="BW88" s="52"/>
      <c r="BX88" s="52"/>
      <c r="BY88" s="52"/>
      <c r="BZ88" s="52"/>
      <c r="CA88" s="52"/>
      <c r="CB88" s="52"/>
      <c r="CC88" s="52"/>
      <c r="CD88" s="52"/>
      <c r="CE88" s="52"/>
      <c r="CF88" s="52"/>
      <c r="CG88" s="52"/>
      <c r="CH88" s="52"/>
      <c r="CI88" s="52"/>
      <c r="CJ88" s="52"/>
      <c r="CK88" s="52"/>
      <c r="CL88" s="52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</row>
    <row r="89" spans="1:161" ht="13.5" customHeight="1" x14ac:dyDescent="0.2">
      <c r="A89" s="50"/>
      <c r="B89" s="50"/>
      <c r="C89" s="50"/>
      <c r="D89" s="50"/>
      <c r="E89" s="50"/>
      <c r="F89" s="50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51"/>
      <c r="AU89" s="51"/>
      <c r="AV89" s="51"/>
      <c r="AW89" s="51"/>
      <c r="AX89" s="51"/>
      <c r="AY89" s="51"/>
      <c r="AZ89" s="51"/>
      <c r="BA89" s="51"/>
      <c r="BB89" s="51"/>
      <c r="BC89" s="51"/>
      <c r="BD89" s="51"/>
      <c r="BE89" s="51"/>
      <c r="BF89" s="51"/>
      <c r="BG89" s="51"/>
      <c r="BH89" s="51"/>
      <c r="BI89" s="51"/>
      <c r="BJ89" s="51"/>
      <c r="BK89" s="51"/>
      <c r="BL89" s="51"/>
      <c r="BM89" s="51"/>
      <c r="BN89" s="51"/>
      <c r="BO89" s="51"/>
      <c r="BP89" s="51"/>
      <c r="BQ89" s="51"/>
      <c r="BR89" s="51"/>
      <c r="BS89" s="51"/>
      <c r="BT89" s="51"/>
      <c r="BU89" s="51"/>
      <c r="BV89" s="51"/>
      <c r="BW89" s="52"/>
      <c r="BX89" s="52"/>
      <c r="BY89" s="52"/>
      <c r="BZ89" s="52"/>
      <c r="CA89" s="52"/>
      <c r="CB89" s="52"/>
      <c r="CC89" s="52"/>
      <c r="CD89" s="52"/>
      <c r="CE89" s="52"/>
      <c r="CF89" s="52"/>
      <c r="CG89" s="52"/>
      <c r="CH89" s="52"/>
      <c r="CI89" s="52"/>
      <c r="CJ89" s="52"/>
      <c r="CK89" s="52"/>
      <c r="CL89" s="52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</row>
  </sheetData>
  <mergeCells count="268">
    <mergeCell ref="A54:G54"/>
    <mergeCell ref="H54:BS54"/>
    <mergeCell ref="BT54:CI54"/>
    <mergeCell ref="CJ54:DA54"/>
    <mergeCell ref="A56:G56"/>
    <mergeCell ref="H56:BS56"/>
    <mergeCell ref="A57:G57"/>
    <mergeCell ref="H57:BS57"/>
    <mergeCell ref="BT57:CI57"/>
    <mergeCell ref="CJ57:DA57"/>
    <mergeCell ref="BT56:CI56"/>
    <mergeCell ref="CJ56:DA56"/>
    <mergeCell ref="A55:G55"/>
    <mergeCell ref="H55:BS55"/>
    <mergeCell ref="BT55:CI55"/>
    <mergeCell ref="CJ55:DA55"/>
    <mergeCell ref="A50:DA50"/>
    <mergeCell ref="A52:G52"/>
    <mergeCell ref="H52:BS52"/>
    <mergeCell ref="BT52:CI52"/>
    <mergeCell ref="CJ52:DA52"/>
    <mergeCell ref="A53:G53"/>
    <mergeCell ref="H53:BS53"/>
    <mergeCell ref="BT53:CI53"/>
    <mergeCell ref="CJ53:DA53"/>
    <mergeCell ref="A80:G80"/>
    <mergeCell ref="H80:BC80"/>
    <mergeCell ref="BD80:BS80"/>
    <mergeCell ref="BT80:CI80"/>
    <mergeCell ref="CJ80:DA80"/>
    <mergeCell ref="A78:G78"/>
    <mergeCell ref="H78:BC78"/>
    <mergeCell ref="BD78:BS78"/>
    <mergeCell ref="BT78:CI78"/>
    <mergeCell ref="CJ78:DA78"/>
    <mergeCell ref="A79:G79"/>
    <mergeCell ref="H79:BC79"/>
    <mergeCell ref="BD79:BS79"/>
    <mergeCell ref="BT79:CI79"/>
    <mergeCell ref="CJ79:DA79"/>
    <mergeCell ref="A45:G45"/>
    <mergeCell ref="H45:BC45"/>
    <mergeCell ref="BD45:BS45"/>
    <mergeCell ref="BT45:CI45"/>
    <mergeCell ref="CJ45:DA45"/>
    <mergeCell ref="A43:G43"/>
    <mergeCell ref="H43:BC43"/>
    <mergeCell ref="BD43:BS43"/>
    <mergeCell ref="BT43:CI43"/>
    <mergeCell ref="CJ43:DA43"/>
    <mergeCell ref="A44:G44"/>
    <mergeCell ref="H44:BC44"/>
    <mergeCell ref="BD44:BS44"/>
    <mergeCell ref="BT44:CI44"/>
    <mergeCell ref="CJ44:DA44"/>
    <mergeCell ref="A42:G42"/>
    <mergeCell ref="H42:BC42"/>
    <mergeCell ref="BD42:BS42"/>
    <mergeCell ref="BT42:CI42"/>
    <mergeCell ref="CJ42:DA42"/>
    <mergeCell ref="A39:DA39"/>
    <mergeCell ref="A41:G41"/>
    <mergeCell ref="H41:BC41"/>
    <mergeCell ref="BD41:BS41"/>
    <mergeCell ref="BT41:CI41"/>
    <mergeCell ref="CJ41:DA41"/>
    <mergeCell ref="A35:F35"/>
    <mergeCell ref="G35:BV35"/>
    <mergeCell ref="BW35:CL35"/>
    <mergeCell ref="CM35:DA35"/>
    <mergeCell ref="A37:DA37"/>
    <mergeCell ref="A34:F34"/>
    <mergeCell ref="G34:BV34"/>
    <mergeCell ref="BW34:CL34"/>
    <mergeCell ref="CM34:DA34"/>
    <mergeCell ref="A32:F32"/>
    <mergeCell ref="H32:BV32"/>
    <mergeCell ref="BW32:CL32"/>
    <mergeCell ref="CM32:DA32"/>
    <mergeCell ref="A33:F33"/>
    <mergeCell ref="G33:BV33"/>
    <mergeCell ref="BW33:CL33"/>
    <mergeCell ref="CM33:DA33"/>
    <mergeCell ref="A30:F30"/>
    <mergeCell ref="H30:BV30"/>
    <mergeCell ref="BW30:CL30"/>
    <mergeCell ref="CM30:DA30"/>
    <mergeCell ref="A31:F31"/>
    <mergeCell ref="H31:BV31"/>
    <mergeCell ref="BW31:CL31"/>
    <mergeCell ref="CM31:DA31"/>
    <mergeCell ref="A28:F28"/>
    <mergeCell ref="H28:BV28"/>
    <mergeCell ref="BW28:CL28"/>
    <mergeCell ref="CM28:DA28"/>
    <mergeCell ref="A29:F29"/>
    <mergeCell ref="H29:BV29"/>
    <mergeCell ref="BW29:CL29"/>
    <mergeCell ref="CM29:DA29"/>
    <mergeCell ref="A25:F25"/>
    <mergeCell ref="H25:BV25"/>
    <mergeCell ref="BW25:CL25"/>
    <mergeCell ref="CM25:DA25"/>
    <mergeCell ref="A26:F27"/>
    <mergeCell ref="H26:BV26"/>
    <mergeCell ref="BW26:CL27"/>
    <mergeCell ref="CM26:DA27"/>
    <mergeCell ref="H27:BV27"/>
    <mergeCell ref="A23:F23"/>
    <mergeCell ref="H23:BV23"/>
    <mergeCell ref="BW23:CL23"/>
    <mergeCell ref="CM23:DA23"/>
    <mergeCell ref="A24:F24"/>
    <mergeCell ref="H24:BV24"/>
    <mergeCell ref="BW24:CL24"/>
    <mergeCell ref="CM24:DA24"/>
    <mergeCell ref="A21:F22"/>
    <mergeCell ref="H21:BV21"/>
    <mergeCell ref="BW21:CL22"/>
    <mergeCell ref="CM21:DA22"/>
    <mergeCell ref="H22:BV22"/>
    <mergeCell ref="A19:F19"/>
    <mergeCell ref="G19:BV19"/>
    <mergeCell ref="BW19:CL19"/>
    <mergeCell ref="CM19:DA19"/>
    <mergeCell ref="A20:F20"/>
    <mergeCell ref="H20:BV20"/>
    <mergeCell ref="BW20:CL20"/>
    <mergeCell ref="CM20:DA20"/>
    <mergeCell ref="A16:DA16"/>
    <mergeCell ref="A18:F18"/>
    <mergeCell ref="G18:BV18"/>
    <mergeCell ref="BW18:CL18"/>
    <mergeCell ref="CM18:DA18"/>
    <mergeCell ref="CQ12:DH12"/>
    <mergeCell ref="DI12:DX12"/>
    <mergeCell ref="DY12:EN12"/>
    <mergeCell ref="EO12:FE12"/>
    <mergeCell ref="A13:X13"/>
    <mergeCell ref="Y13:AN13"/>
    <mergeCell ref="AO13:BE13"/>
    <mergeCell ref="BF13:BW13"/>
    <mergeCell ref="BX13:CP13"/>
    <mergeCell ref="CQ13:DH13"/>
    <mergeCell ref="DI13:DX13"/>
    <mergeCell ref="DY13:EN13"/>
    <mergeCell ref="EO13:FE13"/>
    <mergeCell ref="A12:X12"/>
    <mergeCell ref="Y12:AN12"/>
    <mergeCell ref="AO12:BE12"/>
    <mergeCell ref="BF12:BW12"/>
    <mergeCell ref="BX12:CP12"/>
    <mergeCell ref="BX11:CP11"/>
    <mergeCell ref="CQ11:DH11"/>
    <mergeCell ref="DI11:DX11"/>
    <mergeCell ref="DY11:EN11"/>
    <mergeCell ref="EO11:FE11"/>
    <mergeCell ref="A11:F11"/>
    <mergeCell ref="G11:X11"/>
    <mergeCell ref="Y11:AN11"/>
    <mergeCell ref="AO11:BE11"/>
    <mergeCell ref="BF11:BW11"/>
    <mergeCell ref="A10:FE10"/>
    <mergeCell ref="DI9:DX9"/>
    <mergeCell ref="DY9:EN9"/>
    <mergeCell ref="EO9:FE9"/>
    <mergeCell ref="BF8:BW8"/>
    <mergeCell ref="BX8:CP8"/>
    <mergeCell ref="CQ8:DH8"/>
    <mergeCell ref="A9:F9"/>
    <mergeCell ref="G9:X9"/>
    <mergeCell ref="Y9:AN9"/>
    <mergeCell ref="AO9:BE9"/>
    <mergeCell ref="BF9:BW9"/>
    <mergeCell ref="BX9:CP9"/>
    <mergeCell ref="CQ9:DH9"/>
    <mergeCell ref="BW86:CL86"/>
    <mergeCell ref="AV1:FE1"/>
    <mergeCell ref="AV2:FE2"/>
    <mergeCell ref="A3:FE3"/>
    <mergeCell ref="A4:FE4"/>
    <mergeCell ref="A5:FE5"/>
    <mergeCell ref="A6:F8"/>
    <mergeCell ref="G6:X8"/>
    <mergeCell ref="Y6:AN8"/>
    <mergeCell ref="AO6:DH6"/>
    <mergeCell ref="DI6:DX8"/>
    <mergeCell ref="DY6:EN8"/>
    <mergeCell ref="EO6:FE8"/>
    <mergeCell ref="AO7:BE8"/>
    <mergeCell ref="BF7:DH7"/>
    <mergeCell ref="A71:DA71"/>
    <mergeCell ref="A73:G73"/>
    <mergeCell ref="H73:BC73"/>
    <mergeCell ref="BD73:BS73"/>
    <mergeCell ref="BT73:CI73"/>
    <mergeCell ref="CJ73:DA73"/>
    <mergeCell ref="A74:G74"/>
    <mergeCell ref="H74:BC74"/>
    <mergeCell ref="BD74:BS74"/>
    <mergeCell ref="A89:F89"/>
    <mergeCell ref="G89:BV89"/>
    <mergeCell ref="BW89:CL89"/>
    <mergeCell ref="A87:F87"/>
    <mergeCell ref="G87:BV87"/>
    <mergeCell ref="BW87:CL87"/>
    <mergeCell ref="A88:F88"/>
    <mergeCell ref="G88:BV88"/>
    <mergeCell ref="BW88:CL88"/>
    <mergeCell ref="CJ74:DA74"/>
    <mergeCell ref="A75:G75"/>
    <mergeCell ref="H75:BC75"/>
    <mergeCell ref="BD75:BS75"/>
    <mergeCell ref="BT75:CI75"/>
    <mergeCell ref="CJ75:DA75"/>
    <mergeCell ref="A76:G76"/>
    <mergeCell ref="H76:BC76"/>
    <mergeCell ref="BD76:BS76"/>
    <mergeCell ref="BT76:CI76"/>
    <mergeCell ref="CJ76:DA76"/>
    <mergeCell ref="A68:G68"/>
    <mergeCell ref="H68:BS68"/>
    <mergeCell ref="BT68:CI68"/>
    <mergeCell ref="CJ68:DA68"/>
    <mergeCell ref="A60:DA60"/>
    <mergeCell ref="A46:G46"/>
    <mergeCell ref="H46:BC46"/>
    <mergeCell ref="BD46:BS46"/>
    <mergeCell ref="BT46:CI46"/>
    <mergeCell ref="CJ46:DA46"/>
    <mergeCell ref="A66:G66"/>
    <mergeCell ref="H66:BS66"/>
    <mergeCell ref="BT66:CI66"/>
    <mergeCell ref="CJ66:DA66"/>
    <mergeCell ref="A62:DA62"/>
    <mergeCell ref="A64:G64"/>
    <mergeCell ref="H64:BS64"/>
    <mergeCell ref="BT64:CI64"/>
    <mergeCell ref="CJ64:DA64"/>
    <mergeCell ref="A47:G47"/>
    <mergeCell ref="H47:BC47"/>
    <mergeCell ref="BD47:BS47"/>
    <mergeCell ref="BT47:CI47"/>
    <mergeCell ref="CJ47:DA47"/>
    <mergeCell ref="A82:G82"/>
    <mergeCell ref="H82:BC82"/>
    <mergeCell ref="BD82:BS82"/>
    <mergeCell ref="BT82:CI82"/>
    <mergeCell ref="CJ82:DA82"/>
    <mergeCell ref="A65:G65"/>
    <mergeCell ref="H65:BS65"/>
    <mergeCell ref="BT65:CI65"/>
    <mergeCell ref="CJ65:DA65"/>
    <mergeCell ref="A67:G67"/>
    <mergeCell ref="H67:BS67"/>
    <mergeCell ref="BT67:CI67"/>
    <mergeCell ref="CJ67:DA67"/>
    <mergeCell ref="A77:G77"/>
    <mergeCell ref="H77:BC77"/>
    <mergeCell ref="BD77:BS77"/>
    <mergeCell ref="BT77:CI77"/>
    <mergeCell ref="CJ77:DA77"/>
    <mergeCell ref="A81:G81"/>
    <mergeCell ref="H81:BC81"/>
    <mergeCell ref="BD81:BS81"/>
    <mergeCell ref="BT81:CI81"/>
    <mergeCell ref="CJ81:DA81"/>
    <mergeCell ref="BT74:CI74"/>
  </mergeCells>
  <pageMargins left="0.23622047244094491" right="0.23622047244094491" top="0.74803149606299213" bottom="0.74803149606299213" header="0.31496062992125984" footer="0.31496062992125984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МБ</vt:lpstr>
      <vt:lpstr>ОБ</vt:lpstr>
      <vt:lpstr>2</vt:lpstr>
      <vt:lpstr>5</vt:lpstr>
      <vt:lpstr>'2'!Область_печати</vt:lpstr>
      <vt:lpstr>'5'!Область_печати</vt:lpstr>
      <vt:lpstr>МБ!Область_печати</vt:lpstr>
      <vt:lpstr>ОБ!Область_печати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Лена</dc:creator>
  <cp:lastModifiedBy>user</cp:lastModifiedBy>
  <cp:lastPrinted>2024-01-19T08:42:12Z</cp:lastPrinted>
  <dcterms:created xsi:type="dcterms:W3CDTF">2019-09-13T06:39:05Z</dcterms:created>
  <dcterms:modified xsi:type="dcterms:W3CDTF">2025-06-04T08:59:13Z</dcterms:modified>
</cp:coreProperties>
</file>